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31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<sst xmlns="http://schemas.openxmlformats.org/spreadsheetml/2006/main" count="249" uniqueCount="142">
  <si>
    <t>ООО "ЮгЭнергоРесурс"</t>
  </si>
  <si>
    <t>Итого</t>
  </si>
  <si>
    <t>Инв. №</t>
  </si>
  <si>
    <t>Наименование основного средства</t>
  </si>
  <si>
    <t>Код ОКОФ</t>
  </si>
  <si>
    <t xml:space="preserve">Начисление амортизации за год </t>
  </si>
  <si>
    <t>Начисление амортизации за месяц</t>
  </si>
  <si>
    <t>05.2015.</t>
  </si>
  <si>
    <t>Норма амортизации за месяц  %</t>
  </si>
  <si>
    <t>ЦРП-96п 6 кВ, пр. Репина, 1</t>
  </si>
  <si>
    <t>2КЛ 6кВ от ПС "Зиповская" 110/6кВ до ЦРП-96п 6кВ пр.Репина,1</t>
  </si>
  <si>
    <t>ТП-2380п 2БКТП 10/0,4 (Вост.-Круглик., 64) ЖСК "ВСВ"</t>
  </si>
  <si>
    <t>КЛ 10 кВ от ТП-2038п (2БКТП 10/0,4) до ТП-2380п (2БКТП 10/0,4) (Вост.-Круглик., 64) ЖСК "ВСВ"</t>
  </si>
  <si>
    <t>14 3115020</t>
  </si>
  <si>
    <t>14 3120010</t>
  </si>
  <si>
    <t>11 4527344</t>
  </si>
  <si>
    <t>12 4527341</t>
  </si>
  <si>
    <t>14 3115202</t>
  </si>
  <si>
    <t>Внутриплощадочные сети 0,4 кВ (Литер 5, Вост.-Круглик., 64) ЖСК "ВСВ"</t>
  </si>
  <si>
    <t>Внутриплощадочные сети 0,4 кВ (Литер 4, Вост.-Круглик., 64) ЖСК "ВСВ"</t>
  </si>
  <si>
    <t>Месяц и год ввода в эксплуатацию</t>
  </si>
  <si>
    <t>Внутриплощадочные сети 0,4 кВ (Литер 6, Вост.-Круглик., 64) ЖСК "ВСВ"</t>
  </si>
  <si>
    <t xml:space="preserve">ТП-2037п, 3БКТП Восточно-Кругликовская, 84/А </t>
  </si>
  <si>
    <t>11.2013.</t>
  </si>
  <si>
    <t>04.2007.</t>
  </si>
  <si>
    <t>Внеплощадочные сети 6 кВ г. Краснодар, пр. Репина,1</t>
  </si>
  <si>
    <t>Здание-ТП (ЦРП-96п), г. Краснодар, пр. Репина, 1</t>
  </si>
  <si>
    <t>12 4527342</t>
  </si>
  <si>
    <t>Внутриплощадочные сети 0,38 кВ г. Краснодар, пр. Репина,1</t>
  </si>
  <si>
    <t>12 4521010</t>
  </si>
  <si>
    <t>ТП-1601п, 2БКТП 6/0,4 кВ 2х1000 кВа, пр.Репина,1</t>
  </si>
  <si>
    <t>Линия электропередач 6кВ ст. Динская, жил. Поселок</t>
  </si>
  <si>
    <t>В.Л.0,4 кВ жилпоселка 11,18 км ст Динская ул. Гоголя,96</t>
  </si>
  <si>
    <t>АСКУЭ</t>
  </si>
  <si>
    <t>Выкатной элемент для КРУ2-10-20с выкл.ВБМ10-20-630 г. Краснодар пр. Репина,1</t>
  </si>
  <si>
    <t>Измеритель сопротивления изоляции 4103 IN/4104IN</t>
  </si>
  <si>
    <t>09.2016.</t>
  </si>
  <si>
    <t>КЛ 6кВ от ЦРП-96п до ТП-2681п (КТП-630кВА, ул. Репина, 2)</t>
  </si>
  <si>
    <t>Внутриплащадочные сети 0,4 кВ от ТП-2380 до жил.дома ул. Восточ.-Кругликовская, 64/1, лит.7</t>
  </si>
  <si>
    <t>14 3115203</t>
  </si>
  <si>
    <t>04.2017.</t>
  </si>
  <si>
    <t>330.30.20.31.117</t>
  </si>
  <si>
    <t>ТП-2593п,БРТП 1600/10/0,4 кВ ул Казбекская ,1,мкр."Солнечный"</t>
  </si>
  <si>
    <t>4КЛ 10 кВ от точки врезки в КЛ 10 кВ до ТП-2593п, ул.Казбекская, 1</t>
  </si>
  <si>
    <t>Внутриплощадочные сети 0,4 кВ от ТП-2593п до Литер 1, Казбекская, 1</t>
  </si>
  <si>
    <t>ТП-2834п, 2БКТП 10/0,4 кВ, 2х1000 кВА, ул. Героев Разведчиков, 48</t>
  </si>
  <si>
    <t>2КЛ 10кВ от ТП-2906п до ТП-2966п (ул. Гидростроителей, 59/1)</t>
  </si>
  <si>
    <t>ТП-2966п, 3БКТП 10/0,4кВ, 3х1000кВА, ул. Гидростроителей, 59/1</t>
  </si>
  <si>
    <t>КЛ 6кВ от ТП-465п до ТП-2252п, пр. Репина, 1</t>
  </si>
  <si>
    <t xml:space="preserve">330.30.20.31.117           </t>
  </si>
  <si>
    <t>01.2018.</t>
  </si>
  <si>
    <t>10.2018.</t>
  </si>
  <si>
    <t>01.2016.</t>
  </si>
  <si>
    <t xml:space="preserve">220.42.22.12.112           </t>
  </si>
  <si>
    <t>Измеритель неоднородностей линий Р5-24</t>
  </si>
  <si>
    <t>143312446</t>
  </si>
  <si>
    <t>07.2012.</t>
  </si>
  <si>
    <t>01.2014.</t>
  </si>
  <si>
    <t>143313440</t>
  </si>
  <si>
    <t>143115020</t>
  </si>
  <si>
    <t>04.2015.</t>
  </si>
  <si>
    <t>08.2006.</t>
  </si>
  <si>
    <t>1234521125</t>
  </si>
  <si>
    <t>10.2007.</t>
  </si>
  <si>
    <t>1431220010</t>
  </si>
  <si>
    <t>124527342</t>
  </si>
  <si>
    <t>КЛ 0,4кВ от ТП-2834п до ВРУ нежил.помещения ул.Героев Разведчиков 52/1  , 81</t>
  </si>
  <si>
    <t>ТП-3270п,  КТП-400/6/0,4кВ   , пр.Репина 12 , 82</t>
  </si>
  <si>
    <t>КЛ 6кВ от ТП-1601п до ТП-3270п,пр.Репина 12 , 83</t>
  </si>
  <si>
    <t>.11.2020</t>
  </si>
  <si>
    <t>2КЛ 10кВ от ТП-2380п (2БКТП,ул.Вост.-Кругл.,64) до ТП-2834п(2БКТП,ул.Героев Разведчиков,48) 56</t>
  </si>
  <si>
    <t>220.42.22.12.112</t>
  </si>
  <si>
    <t>.04.2017</t>
  </si>
  <si>
    <t>Остаточная стоимость на конец года</t>
  </si>
  <si>
    <t>ТП-3017, 2БКТП 10/0,4 кВ , 2х1250 кВА, ул.Гидростроителей, 59/2</t>
  </si>
  <si>
    <t>2КЛ 10кВ от ТП-2966п до ТП-3017п (ул.Гидростроителей ,59/2)</t>
  </si>
  <si>
    <t>.01.2020</t>
  </si>
  <si>
    <t>ТП-3334п, 2БКТП-ККК 10/0,4 кВ, 2х630кВА, ул.Гидростроителей 20</t>
  </si>
  <si>
    <t>.07.2021</t>
  </si>
  <si>
    <t>2КЛ 6кВ от точки врезки в КЛ (от ЦРП-96п до ТП-2681п) до ТП-2424п</t>
  </si>
  <si>
    <t>.03.2021</t>
  </si>
  <si>
    <t>.09.2016</t>
  </si>
  <si>
    <t>ТП-3128п,2БКТП 6/0,4кВ, 2х1250кВА, ул.Ростовское шоссе/ул.Петра Метальникова,</t>
  </si>
  <si>
    <t>ТП-244п,2БКТП и РП 6/0,4 кВ, 2х1000 кВА, ул.Шоссе Нефтяников 18</t>
  </si>
  <si>
    <t>.02.2019</t>
  </si>
  <si>
    <t>2КЛ 10кВ от ТП-3017п до ТП-3334п (ул. Гидростроителей,20)</t>
  </si>
  <si>
    <t>2КЛ 10кВ от ТП-2252п (2БКТП пр.Репина,1) до РТП-1 (ул.Дзержинского, 98)</t>
  </si>
  <si>
    <t>.09.2018</t>
  </si>
  <si>
    <t>Внутриплощадочные сети 0,4кВ от ТП-2252п до многоуровневой авт.стоянки пр.Репина 34/1</t>
  </si>
  <si>
    <t>2КЛ 6кВ  от ЦРП-96 до ТП-244п,ш.Нефтяников 18, от ТП-244 до т.вр.в КЛ от ТП-97п в стор.ТП-168п</t>
  </si>
  <si>
    <t>.06.2020</t>
  </si>
  <si>
    <t>.02.2017</t>
  </si>
  <si>
    <t>с 2021 года</t>
  </si>
  <si>
    <t>СПИ (лет)                  (мес.)</t>
  </si>
  <si>
    <t xml:space="preserve">КЛ 0,4кВ от ТП-3128п до ВРУ КНС, ул.Ростовское шоссе/ул.П.Метальникова </t>
  </si>
  <si>
    <t>КЛ 6кВ от ТП-244п г.Краснодар. Ул.Шоссе Нефтяников, 18 до Тп-3245п</t>
  </si>
  <si>
    <t>.12.2021</t>
  </si>
  <si>
    <t>ВЛ 6кВ отПС"Дальняя" до ТП-3245п г.Краснодар, ул.Гаражная 87,</t>
  </si>
  <si>
    <t>Трансформатор ТМ-6300 35/6 кВ (ПС-35кВ ст.Динская)</t>
  </si>
  <si>
    <t>2КЛ 6 кВ от ТМ-6300 до ТЭЦ "Динсксахар" (АСБ 3х185, L=1000 м) ст.Динская</t>
  </si>
  <si>
    <t>Кабельная перемычка 6кВ от ЦРП-96п до ТП-2229п</t>
  </si>
  <si>
    <t>с 2022 года</t>
  </si>
  <si>
    <t>Ячейка №51 на ПС "ЗИП"</t>
  </si>
  <si>
    <t>.01.2022</t>
  </si>
  <si>
    <t xml:space="preserve">РУ-6кВ ТП-3245п, ул.Гаражная,87 </t>
  </si>
  <si>
    <t>КЛ 6кВ от ТП-3245п до границ уч-ка по ул.Гаражная 87</t>
  </si>
  <si>
    <t>ТП-97п, 2БКТП и РП 6/0,4 кВ, 2х1000 кВА, ул.Шоссе Нефтяников, 18</t>
  </si>
  <si>
    <t>Внутриплощадочные сети 0,4 кВ от ТП-2593п до Литер 2,Казбекская,1,</t>
  </si>
  <si>
    <t>Внутриплощадочные сети 0,4 кВ от ТП-2380п до жил.дома ул.Восточно Кругл.</t>
  </si>
  <si>
    <t>.06.2017</t>
  </si>
  <si>
    <t>КЛ 0,4 от ТП-2037п до ВРУ торговых павильонов г.Краснодар</t>
  </si>
  <si>
    <t>.09.2017</t>
  </si>
  <si>
    <t>.05.2022</t>
  </si>
  <si>
    <t>Первоначальная стоимость</t>
  </si>
  <si>
    <t>4КЛ 6кВ от ТП-97п г.Краснодар . ул.Шоссе Нефтяников, 18 до точки врезки в 2Кл от ЦРП-96п до ТП-2871п</t>
  </si>
  <si>
    <t>.07.2022</t>
  </si>
  <si>
    <t>c 2023        года</t>
  </si>
  <si>
    <t>ТП-3513п,2БКТПП 6/0,4кВ,2х250кВА,ул.Петра Метальникова</t>
  </si>
  <si>
    <t>4КЛ6кВ от ТП-3513п до т.вр.в 2КЛ 6кВ от ПС"ЗИП" до ТП-3128п</t>
  </si>
  <si>
    <t>Расчет амортизации ОС за 2023 г.</t>
  </si>
  <si>
    <t>ТП-1689п, 2БКТП 10/0,4 кВ, 2х630 КВА                         ул.Фадеева 429</t>
  </si>
  <si>
    <t>.01.2023</t>
  </si>
  <si>
    <t>ТП-1690п, 2БКТП 10/0,4кВ, 2х630 КВА          ул.Фадеева 429</t>
  </si>
  <si>
    <t>2КЛ 10кВ от ПС 110/10 кВ до ТП-1689п (ул.Фадеева 429)</t>
  </si>
  <si>
    <t>2КЛ 10кВ от ТП-1689п до ТП-1989п</t>
  </si>
  <si>
    <t>КЛ 0,4кВ от ТП-1689п до ВРУ жил.домов ул. Фадеева 429 , 429/1 и ЩУО</t>
  </si>
  <si>
    <t>КЛ 0,4кВ от ТП-1690п до ВРУ жил.дома ул.Фадеева 429/3 и Гостиницы "Пегас"</t>
  </si>
  <si>
    <t>ТП-2198п ,3БКТП-1000/6/0,4 кВ, г.Краснодар, пр. Репина 1</t>
  </si>
  <si>
    <t>КЛ 6кВ от ЦРП-96п до ТП-2198п , пр.Репина,1</t>
  </si>
  <si>
    <t>КЛ 6кВ от ТП-2198п до ТП-2244п,  пр.Репина 1</t>
  </si>
  <si>
    <t>КЛ 0,4кВ от ТП-2198п до жил.домов пр.Репина 22,24</t>
  </si>
  <si>
    <t>ТП-2229п, 3БКТП-1000/6/0,4кВ, г.Краснодар, пр.Репина 1</t>
  </si>
  <si>
    <t>2КЛ 6кВ от ЦРП-96п до ТП-2229п ,пр.Репина 1</t>
  </si>
  <si>
    <t>КЛ 0,4кВ от ТП-2229п до жил.домов пр.Репина 32,34</t>
  </si>
  <si>
    <t>ТП-2244п, 2БКТП-1000/6/0,4 кВ, г.Краснодар,пр.Репина 1</t>
  </si>
  <si>
    <t>КЛ 6кВ от ЦРП-96п до ТП-2244п,   пр.Репина 1</t>
  </si>
  <si>
    <t>2КЛ 6кВ от ТП-2244п до ТП-2252п   пр.Репина 1</t>
  </si>
  <si>
    <t>КЛ 0,4кВ от ТП-2244п до жил.домов пр.Репина 38,40 и "Агрокомплекс"</t>
  </si>
  <si>
    <t>ТП-2252п, 2БКТП-1000/6/0,4кВ , г.Краснодар, пр. Репина 1</t>
  </si>
  <si>
    <t>КЛ 0,4кВ от ТП-2252п до жил.дома пр.Репиана 42</t>
  </si>
  <si>
    <t>2КЛ 6кВ от РТП-2 (ул.Дзержинского 98) до ТП-3128п</t>
  </si>
  <si>
    <t>2КЛ 6кВ от РТП-1 до РТП-2 (ул.Дзержинского 98)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</si>
</sst>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;[Red]\-0.00"/>
    <numFmt numFmtId="175" formatCode="#,##0.000;[Red]\-#,##0.000"/>
    <numFmt numFmtId="176" formatCode="#,##0.0000;[Red]\-#,##0.0000"/>
    <numFmt numFmtId="177" formatCode="[$-FC19]d\ mmmm\ yyyy\ &quot;г.&quot;"/>
    <numFmt numFmtId="178" formatCode="0.0"/>
    <numFmt numFmtId="179" formatCode="#,##0.00_ ;[Red]\-#,##0.00\ "/>
  </numFmts>
  <fonts count="41"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24"/>
      <name val="Arial"/>
      <family val="2"/>
    </font>
    <font>
      <sz val="9"/>
      <name val="Arial"/>
      <family val="2"/>
    </font>
    <font>
      <b/>
      <sz val="10"/>
      <color indexed="24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 vertical="top" wrapText="1"/>
    </xf>
    <xf numFmtId="0" fontId="3" fillId="33" borderId="10" xfId="0" applyNumberFormat="1" applyFont="1" applyFill="1" applyBorder="1" applyAlignment="1">
      <alignment horizontal="center" vertical="top" wrapText="1"/>
    </xf>
    <xf numFmtId="40" fontId="4" fillId="0" borderId="10" xfId="0" applyNumberFormat="1" applyFont="1" applyBorder="1" applyAlignment="1">
      <alignment horizontal="right" vertical="top" wrapText="1"/>
    </xf>
    <xf numFmtId="0" fontId="4" fillId="0" borderId="10" xfId="0" applyNumberFormat="1" applyFont="1" applyBorder="1" applyAlignment="1">
      <alignment horizontal="right" vertical="top" wrapText="1"/>
    </xf>
    <xf numFmtId="174" fontId="4" fillId="0" borderId="10" xfId="0" applyNumberFormat="1" applyFont="1" applyBorder="1" applyAlignment="1">
      <alignment horizontal="right" vertical="top" wrapText="1"/>
    </xf>
    <xf numFmtId="40" fontId="5" fillId="33" borderId="10" xfId="0" applyNumberFormat="1" applyFont="1" applyFill="1" applyBorder="1" applyAlignment="1">
      <alignment horizontal="right" vertical="top" wrapText="1"/>
    </xf>
    <xf numFmtId="17" fontId="4" fillId="0" borderId="10" xfId="0" applyNumberFormat="1" applyFont="1" applyBorder="1" applyAlignment="1">
      <alignment horizontal="right" vertical="top" wrapText="1"/>
    </xf>
    <xf numFmtId="176" fontId="4" fillId="0" borderId="10" xfId="0" applyNumberFormat="1" applyFont="1" applyBorder="1" applyAlignment="1">
      <alignment horizontal="right" vertical="top" wrapText="1"/>
    </xf>
    <xf numFmtId="49" fontId="4" fillId="0" borderId="10" xfId="0" applyNumberFormat="1" applyFont="1" applyBorder="1" applyAlignment="1">
      <alignment horizontal="right" vertical="top" wrapText="1"/>
    </xf>
    <xf numFmtId="14" fontId="4" fillId="0" borderId="10" xfId="0" applyNumberFormat="1" applyFont="1" applyBorder="1" applyAlignment="1">
      <alignment horizontal="right" vertical="top" wrapText="1"/>
    </xf>
    <xf numFmtId="0" fontId="4" fillId="0" borderId="10" xfId="0" applyNumberFormat="1" applyFont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/>
    </xf>
    <xf numFmtId="4" fontId="4" fillId="0" borderId="11" xfId="0" applyNumberFormat="1" applyFont="1" applyBorder="1" applyAlignment="1">
      <alignment horizontal="right" vertical="top" wrapText="1"/>
    </xf>
    <xf numFmtId="4" fontId="4" fillId="0" borderId="10" xfId="0" applyNumberFormat="1" applyFont="1" applyBorder="1" applyAlignment="1">
      <alignment horizontal="right" vertical="top" wrapText="1"/>
    </xf>
    <xf numFmtId="4" fontId="4" fillId="0" borderId="12" xfId="0" applyNumberFormat="1" applyFont="1" applyBorder="1" applyAlignment="1">
      <alignment horizontal="right" vertical="top" wrapText="1"/>
    </xf>
    <xf numFmtId="40" fontId="4" fillId="0" borderId="10" xfId="0" applyNumberFormat="1" applyFont="1" applyBorder="1" applyAlignment="1">
      <alignment horizontal="center" vertical="center" wrapText="1"/>
    </xf>
    <xf numFmtId="179" fontId="4" fillId="0" borderId="10" xfId="0" applyNumberFormat="1" applyFont="1" applyBorder="1" applyAlignment="1">
      <alignment vertical="top"/>
    </xf>
    <xf numFmtId="0" fontId="4" fillId="0" borderId="10" xfId="0" applyFont="1" applyBorder="1" applyAlignment="1">
      <alignment horizontal="center" vertical="top"/>
    </xf>
    <xf numFmtId="40" fontId="4" fillId="0" borderId="13" xfId="0" applyNumberFormat="1" applyFont="1" applyFill="1" applyBorder="1" applyAlignment="1">
      <alignment horizontal="right" vertical="top" wrapText="1"/>
    </xf>
    <xf numFmtId="0" fontId="0" fillId="0" borderId="0" xfId="0" applyBorder="1" applyAlignment="1">
      <alignment/>
    </xf>
    <xf numFmtId="40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179" fontId="4" fillId="0" borderId="10" xfId="0" applyNumberFormat="1" applyFont="1" applyBorder="1" applyAlignment="1">
      <alignment horizontal="center" vertical="top"/>
    </xf>
    <xf numFmtId="40" fontId="4" fillId="0" borderId="0" xfId="0" applyNumberFormat="1" applyFont="1" applyFill="1" applyBorder="1" applyAlignment="1">
      <alignment horizontal="right" vertical="top" wrapText="1"/>
    </xf>
    <xf numFmtId="40" fontId="4" fillId="0" borderId="0" xfId="0" applyNumberFormat="1" applyFont="1" applyFill="1" applyBorder="1" applyAlignment="1">
      <alignment horizontal="left" vertical="top" wrapText="1"/>
    </xf>
    <xf numFmtId="40" fontId="4" fillId="0" borderId="0" xfId="0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 horizontal="left"/>
    </xf>
    <xf numFmtId="0" fontId="4" fillId="0" borderId="14" xfId="0" applyNumberFormat="1" applyFont="1" applyBorder="1" applyAlignment="1">
      <alignment horizontal="left" vertical="top" wrapText="1"/>
    </xf>
    <xf numFmtId="0" fontId="4" fillId="0" borderId="15" xfId="0" applyNumberFormat="1" applyFont="1" applyBorder="1" applyAlignment="1">
      <alignment horizontal="left" vertical="top" wrapText="1"/>
    </xf>
    <xf numFmtId="0" fontId="4" fillId="0" borderId="15" xfId="0" applyNumberFormat="1" applyFont="1" applyBorder="1" applyAlignment="1">
      <alignment horizontal="left" vertical="top" wrapText="1"/>
    </xf>
    <xf numFmtId="0" fontId="4" fillId="0" borderId="14" xfId="0" applyNumberFormat="1" applyFont="1" applyBorder="1" applyAlignment="1">
      <alignment horizontal="left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1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 wrapText="1"/>
    </xf>
    <xf numFmtId="0" fontId="0" fillId="0" borderId="0" xfId="0" applyNumberFormat="1" applyAlignment="1">
      <alignment horizontal="left" vertical="top" wrapText="1"/>
    </xf>
    <xf numFmtId="0" fontId="3" fillId="33" borderId="10" xfId="0" applyNumberFormat="1" applyFont="1" applyFill="1" applyBorder="1" applyAlignment="1">
      <alignment horizontal="left" vertical="top" wrapText="1"/>
    </xf>
    <xf numFmtId="0" fontId="4" fillId="0" borderId="14" xfId="0" applyNumberFormat="1" applyFont="1" applyBorder="1" applyAlignment="1">
      <alignment horizontal="center" vertical="center" wrapText="1"/>
    </xf>
    <xf numFmtId="0" fontId="4" fillId="0" borderId="15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left" vertical="top" wrapText="1"/>
    </xf>
    <xf numFmtId="0" fontId="5" fillId="33" borderId="10" xfId="0" applyNumberFormat="1" applyFont="1" applyFill="1" applyBorder="1" applyAlignment="1">
      <alignment horizontal="left" vertical="top"/>
    </xf>
    <xf numFmtId="0" fontId="4" fillId="0" borderId="14" xfId="0" applyNumberFormat="1" applyFont="1" applyBorder="1" applyAlignment="1">
      <alignment horizontal="left" vertical="top" wrapText="1"/>
    </xf>
    <xf numFmtId="0" fontId="4" fillId="0" borderId="15" xfId="0" applyNumberFormat="1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M93"/>
  <sheetViews>
    <sheetView tabSelected="1" zoomScalePageLayoutView="0" workbookViewId="0" topLeftCell="A76">
      <selection activeCell="L80" sqref="L80"/>
    </sheetView>
  </sheetViews>
  <sheetFormatPr defaultColWidth="10.33203125" defaultRowHeight="11.25"/>
  <cols>
    <col min="1" max="1" width="18.33203125" style="1" customWidth="1"/>
    <col min="2" max="2" width="24.16015625" style="1" customWidth="1"/>
    <col min="3" max="3" width="6.5" style="1" customWidth="1"/>
    <col min="4" max="4" width="18.66015625" style="1" customWidth="1"/>
    <col min="5" max="5" width="13.16015625" style="1" customWidth="1"/>
    <col min="6" max="6" width="17" style="1" customWidth="1"/>
    <col min="7" max="7" width="13.5" style="1" customWidth="1"/>
    <col min="8" max="8" width="13.33203125" style="1" customWidth="1"/>
    <col min="9" max="9" width="15.5" style="1" customWidth="1"/>
    <col min="10" max="10" width="17.66015625" style="1" customWidth="1"/>
    <col min="11" max="11" width="18" style="0" customWidth="1"/>
  </cols>
  <sheetData>
    <row r="1" spans="1:10" ht="12.75" customHeight="1">
      <c r="A1" s="34" t="s">
        <v>0</v>
      </c>
      <c r="B1" s="34"/>
      <c r="C1" s="34"/>
      <c r="D1" s="34"/>
      <c r="E1" s="34"/>
      <c r="F1" s="34"/>
      <c r="G1" s="34"/>
      <c r="H1" s="34"/>
      <c r="I1" s="34"/>
      <c r="J1"/>
    </row>
    <row r="2" spans="1:10" ht="15.75" customHeight="1">
      <c r="A2" s="35" t="s">
        <v>119</v>
      </c>
      <c r="B2" s="35"/>
      <c r="C2" s="35"/>
      <c r="D2" s="35"/>
      <c r="E2" s="35"/>
      <c r="F2" s="35"/>
      <c r="G2" s="35"/>
      <c r="H2" s="35"/>
      <c r="I2" s="35"/>
      <c r="J2"/>
    </row>
    <row r="3" s="1" customFormat="1" ht="1.5" customHeight="1"/>
    <row r="4" spans="1:10" ht="11.25" customHeight="1">
      <c r="A4" s="2"/>
      <c r="B4" s="36"/>
      <c r="C4" s="36"/>
      <c r="D4" s="36"/>
      <c r="E4" s="36"/>
      <c r="F4" s="36"/>
      <c r="G4" s="36"/>
      <c r="H4" s="36"/>
      <c r="I4" s="36"/>
      <c r="J4"/>
    </row>
    <row r="5" spans="1:11" ht="62.25" customHeight="1">
      <c r="A5" s="37" t="s">
        <v>3</v>
      </c>
      <c r="B5" s="37"/>
      <c r="C5" s="3" t="s">
        <v>2</v>
      </c>
      <c r="D5" s="3" t="s">
        <v>113</v>
      </c>
      <c r="E5" s="3" t="s">
        <v>20</v>
      </c>
      <c r="F5" s="3" t="s">
        <v>4</v>
      </c>
      <c r="G5" s="3" t="s">
        <v>93</v>
      </c>
      <c r="H5" s="3" t="s">
        <v>8</v>
      </c>
      <c r="I5" s="3" t="s">
        <v>6</v>
      </c>
      <c r="J5" s="3" t="s">
        <v>5</v>
      </c>
      <c r="K5" s="3" t="s">
        <v>73</v>
      </c>
    </row>
    <row r="6" spans="1:11" ht="25.5" customHeight="1">
      <c r="A6" s="33" t="s">
        <v>11</v>
      </c>
      <c r="B6" s="33"/>
      <c r="C6" s="12">
        <v>29</v>
      </c>
      <c r="D6" s="4">
        <v>5197124.13</v>
      </c>
      <c r="E6" s="5" t="s">
        <v>7</v>
      </c>
      <c r="F6" s="10" t="s">
        <v>17</v>
      </c>
      <c r="G6" s="17">
        <v>240</v>
      </c>
      <c r="H6" s="9">
        <f aca="true" t="shared" si="0" ref="H6:H11">1/G6*100</f>
        <v>0.4166666666666667</v>
      </c>
      <c r="I6" s="4">
        <v>21654.68</v>
      </c>
      <c r="J6" s="4">
        <f>I6*12</f>
        <v>259856.16</v>
      </c>
      <c r="K6" s="18">
        <v>2966692.09</v>
      </c>
    </row>
    <row r="7" spans="1:11" ht="25.5" customHeight="1">
      <c r="A7" s="38" t="s">
        <v>54</v>
      </c>
      <c r="B7" s="39"/>
      <c r="C7" s="12">
        <v>23</v>
      </c>
      <c r="D7" s="4">
        <v>61202</v>
      </c>
      <c r="E7" s="5" t="s">
        <v>56</v>
      </c>
      <c r="F7" s="10" t="s">
        <v>55</v>
      </c>
      <c r="G7" s="22">
        <v>37</v>
      </c>
      <c r="H7" s="9">
        <f t="shared" si="0"/>
        <v>2.7027027027027026</v>
      </c>
      <c r="I7" s="4">
        <v>0</v>
      </c>
      <c r="J7" s="4">
        <f aca="true" t="shared" si="1" ref="J7:J36">I7*12</f>
        <v>0</v>
      </c>
      <c r="K7" s="18">
        <v>0</v>
      </c>
    </row>
    <row r="8" spans="1:11" ht="24.75" customHeight="1">
      <c r="A8" s="33" t="s">
        <v>19</v>
      </c>
      <c r="B8" s="33"/>
      <c r="C8" s="12">
        <v>31</v>
      </c>
      <c r="D8" s="4">
        <v>1409182.09</v>
      </c>
      <c r="E8" s="5" t="s">
        <v>7</v>
      </c>
      <c r="F8" s="10" t="s">
        <v>16</v>
      </c>
      <c r="G8" s="22">
        <v>361</v>
      </c>
      <c r="H8" s="9">
        <f t="shared" si="0"/>
        <v>0.2770083102493075</v>
      </c>
      <c r="I8" s="4">
        <v>3903.55</v>
      </c>
      <c r="J8" s="4">
        <f t="shared" si="1"/>
        <v>46842.600000000006</v>
      </c>
      <c r="K8" s="18">
        <v>1005116.44</v>
      </c>
    </row>
    <row r="9" spans="1:11" ht="17.25" customHeight="1">
      <c r="A9" s="33" t="s">
        <v>9</v>
      </c>
      <c r="B9" s="33"/>
      <c r="C9" s="12">
        <v>34</v>
      </c>
      <c r="D9" s="4">
        <v>245137.95</v>
      </c>
      <c r="E9" s="8" t="s">
        <v>7</v>
      </c>
      <c r="F9" s="10" t="s">
        <v>14</v>
      </c>
      <c r="G9" s="22">
        <v>180</v>
      </c>
      <c r="H9" s="9">
        <f t="shared" si="0"/>
        <v>0.5555555555555556</v>
      </c>
      <c r="I9" s="4">
        <v>1361.877</v>
      </c>
      <c r="J9" s="4">
        <f t="shared" si="1"/>
        <v>16342.524</v>
      </c>
      <c r="K9" s="18">
        <v>104864.96</v>
      </c>
    </row>
    <row r="10" spans="1:11" ht="20.25" customHeight="1">
      <c r="A10" s="33" t="s">
        <v>33</v>
      </c>
      <c r="B10" s="33"/>
      <c r="C10" s="12">
        <v>25</v>
      </c>
      <c r="D10" s="4">
        <v>650582.6</v>
      </c>
      <c r="E10" s="8" t="s">
        <v>57</v>
      </c>
      <c r="F10" s="10" t="s">
        <v>58</v>
      </c>
      <c r="G10" s="23">
        <v>24</v>
      </c>
      <c r="H10" s="9">
        <f t="shared" si="0"/>
        <v>4.166666666666666</v>
      </c>
      <c r="I10" s="4">
        <v>0</v>
      </c>
      <c r="J10" s="4">
        <f t="shared" si="1"/>
        <v>0</v>
      </c>
      <c r="K10" s="18">
        <v>0</v>
      </c>
    </row>
    <row r="11" spans="1:11" ht="24" customHeight="1">
      <c r="A11" s="33" t="s">
        <v>25</v>
      </c>
      <c r="B11" s="33"/>
      <c r="C11" s="12">
        <v>18</v>
      </c>
      <c r="D11" s="4">
        <v>763593.93</v>
      </c>
      <c r="E11" s="4" t="s">
        <v>24</v>
      </c>
      <c r="F11" s="10" t="s">
        <v>27</v>
      </c>
      <c r="G11" s="23">
        <v>361</v>
      </c>
      <c r="H11" s="9">
        <f t="shared" si="0"/>
        <v>0.2770083102493075</v>
      </c>
      <c r="I11" s="4">
        <v>2052.67</v>
      </c>
      <c r="J11" s="4">
        <f t="shared" si="1"/>
        <v>24632.04</v>
      </c>
      <c r="K11" s="18">
        <v>353059.02</v>
      </c>
    </row>
    <row r="12" spans="1:11" ht="25.5" customHeight="1">
      <c r="A12" s="33" t="s">
        <v>18</v>
      </c>
      <c r="B12" s="33"/>
      <c r="C12" s="12">
        <v>32</v>
      </c>
      <c r="D12" s="4">
        <v>1631516.25</v>
      </c>
      <c r="E12" s="8" t="s">
        <v>7</v>
      </c>
      <c r="F12" s="10" t="s">
        <v>16</v>
      </c>
      <c r="G12" s="22">
        <v>361</v>
      </c>
      <c r="H12" s="9">
        <f aca="true" t="shared" si="2" ref="H12:H83">1/G12*100</f>
        <v>0.2770083102493075</v>
      </c>
      <c r="I12" s="4">
        <v>4519.44</v>
      </c>
      <c r="J12" s="4">
        <f t="shared" si="1"/>
        <v>54233.28</v>
      </c>
      <c r="K12" s="18">
        <v>1166014.44</v>
      </c>
    </row>
    <row r="13" spans="1:11" ht="23.25" customHeight="1">
      <c r="A13" s="33" t="s">
        <v>26</v>
      </c>
      <c r="B13" s="33"/>
      <c r="C13" s="12">
        <v>36</v>
      </c>
      <c r="D13" s="4">
        <v>231367.81</v>
      </c>
      <c r="E13" s="5" t="s">
        <v>7</v>
      </c>
      <c r="F13" s="10" t="s">
        <v>15</v>
      </c>
      <c r="G13" s="22">
        <v>61</v>
      </c>
      <c r="H13" s="9">
        <f t="shared" si="2"/>
        <v>1.639344262295082</v>
      </c>
      <c r="I13" s="4">
        <v>3792.91</v>
      </c>
      <c r="J13" s="4"/>
      <c r="K13" s="18">
        <v>0</v>
      </c>
    </row>
    <row r="14" spans="1:11" ht="23.25" customHeight="1">
      <c r="A14" s="33" t="s">
        <v>30</v>
      </c>
      <c r="B14" s="33"/>
      <c r="C14" s="12">
        <v>19</v>
      </c>
      <c r="D14" s="4">
        <v>3617218.45</v>
      </c>
      <c r="E14" s="5" t="s">
        <v>24</v>
      </c>
      <c r="F14" s="10" t="s">
        <v>59</v>
      </c>
      <c r="G14" s="23">
        <v>121</v>
      </c>
      <c r="H14" s="9">
        <f t="shared" si="2"/>
        <v>0.8264462809917356</v>
      </c>
      <c r="I14" s="4">
        <v>0</v>
      </c>
      <c r="J14" s="4">
        <f t="shared" si="1"/>
        <v>0</v>
      </c>
      <c r="K14" s="18">
        <v>0</v>
      </c>
    </row>
    <row r="15" spans="1:11" ht="23.25" customHeight="1">
      <c r="A15" s="33" t="s">
        <v>22</v>
      </c>
      <c r="B15" s="33"/>
      <c r="C15" s="12">
        <v>24</v>
      </c>
      <c r="D15" s="4">
        <v>515000</v>
      </c>
      <c r="E15" s="4" t="s">
        <v>23</v>
      </c>
      <c r="F15" s="10" t="s">
        <v>13</v>
      </c>
      <c r="G15" s="23">
        <v>240</v>
      </c>
      <c r="H15" s="9">
        <f t="shared" si="2"/>
        <v>0.4166666666666667</v>
      </c>
      <c r="I15" s="4">
        <v>2145.83</v>
      </c>
      <c r="J15" s="4">
        <f t="shared" si="1"/>
        <v>25749.96</v>
      </c>
      <c r="K15" s="18">
        <v>255354.08</v>
      </c>
    </row>
    <row r="16" spans="1:11" ht="35.25" customHeight="1">
      <c r="A16" s="33" t="s">
        <v>12</v>
      </c>
      <c r="B16" s="33"/>
      <c r="C16" s="12">
        <v>30</v>
      </c>
      <c r="D16" s="4">
        <v>1554494.76</v>
      </c>
      <c r="E16" s="5" t="s">
        <v>7</v>
      </c>
      <c r="F16" s="10" t="s">
        <v>16</v>
      </c>
      <c r="G16" s="22">
        <v>361</v>
      </c>
      <c r="H16" s="9">
        <f t="shared" si="2"/>
        <v>0.2770083102493075</v>
      </c>
      <c r="I16" s="4">
        <v>4306.08</v>
      </c>
      <c r="J16" s="4">
        <f t="shared" si="1"/>
        <v>51672.96</v>
      </c>
      <c r="K16" s="18">
        <v>1110968.08</v>
      </c>
    </row>
    <row r="17" spans="1:11" ht="24" customHeight="1">
      <c r="A17" s="33" t="s">
        <v>28</v>
      </c>
      <c r="B17" s="33"/>
      <c r="C17" s="12">
        <v>17</v>
      </c>
      <c r="D17" s="4">
        <v>989251.82</v>
      </c>
      <c r="E17" s="4" t="s">
        <v>24</v>
      </c>
      <c r="F17" s="10" t="s">
        <v>29</v>
      </c>
      <c r="G17" s="23">
        <v>300</v>
      </c>
      <c r="H17" s="9">
        <f t="shared" si="2"/>
        <v>0.33333333333333337</v>
      </c>
      <c r="I17" s="4">
        <v>3297.51</v>
      </c>
      <c r="J17" s="4">
        <f t="shared" si="1"/>
        <v>39570.12</v>
      </c>
      <c r="K17" s="18">
        <v>329750.76</v>
      </c>
    </row>
    <row r="18" spans="1:11" ht="23.25" customHeight="1">
      <c r="A18" s="33" t="s">
        <v>10</v>
      </c>
      <c r="B18" s="33"/>
      <c r="C18" s="12">
        <v>35</v>
      </c>
      <c r="D18" s="4">
        <v>43000</v>
      </c>
      <c r="E18" s="5" t="s">
        <v>7</v>
      </c>
      <c r="F18" s="10" t="s">
        <v>16</v>
      </c>
      <c r="G18" s="22">
        <v>361</v>
      </c>
      <c r="H18" s="9">
        <f t="shared" si="2"/>
        <v>0.2770083102493075</v>
      </c>
      <c r="I18" s="6">
        <v>119.11</v>
      </c>
      <c r="J18" s="4">
        <f t="shared" si="1"/>
        <v>1429.32</v>
      </c>
      <c r="K18" s="18">
        <v>30731.36</v>
      </c>
    </row>
    <row r="19" spans="1:11" ht="22.5" customHeight="1">
      <c r="A19" s="33" t="s">
        <v>35</v>
      </c>
      <c r="B19" s="33"/>
      <c r="C19" s="12">
        <v>28</v>
      </c>
      <c r="D19" s="4">
        <v>45142</v>
      </c>
      <c r="E19" s="5" t="s">
        <v>60</v>
      </c>
      <c r="F19" s="10" t="s">
        <v>55</v>
      </c>
      <c r="G19" s="22">
        <v>37</v>
      </c>
      <c r="H19" s="9">
        <f t="shared" si="2"/>
        <v>2.7027027027027026</v>
      </c>
      <c r="I19" s="4">
        <v>0</v>
      </c>
      <c r="J19" s="4">
        <f t="shared" si="1"/>
        <v>0</v>
      </c>
      <c r="K19" s="18">
        <v>0</v>
      </c>
    </row>
    <row r="20" spans="1:11" ht="25.5" customHeight="1">
      <c r="A20" s="33" t="s">
        <v>32</v>
      </c>
      <c r="B20" s="33"/>
      <c r="C20" s="12">
        <v>14</v>
      </c>
      <c r="D20" s="4">
        <v>36286.99</v>
      </c>
      <c r="E20" s="5" t="s">
        <v>61</v>
      </c>
      <c r="F20" s="10" t="s">
        <v>62</v>
      </c>
      <c r="G20" s="23">
        <v>125</v>
      </c>
      <c r="H20" s="9">
        <f t="shared" si="2"/>
        <v>0.8</v>
      </c>
      <c r="I20" s="4">
        <v>0</v>
      </c>
      <c r="J20" s="4">
        <f t="shared" si="1"/>
        <v>0</v>
      </c>
      <c r="K20" s="18">
        <v>0</v>
      </c>
    </row>
    <row r="21" spans="1:11" ht="24" customHeight="1">
      <c r="A21" s="33" t="s">
        <v>21</v>
      </c>
      <c r="B21" s="33"/>
      <c r="C21" s="12">
        <v>33</v>
      </c>
      <c r="D21" s="4">
        <v>1679890.45</v>
      </c>
      <c r="E21" s="5" t="s">
        <v>7</v>
      </c>
      <c r="F21" s="10" t="s">
        <v>16</v>
      </c>
      <c r="G21" s="22">
        <v>361</v>
      </c>
      <c r="H21" s="9">
        <f t="shared" si="2"/>
        <v>0.2770083102493075</v>
      </c>
      <c r="I21" s="4">
        <v>4653.44</v>
      </c>
      <c r="J21" s="4">
        <f t="shared" si="1"/>
        <v>55841.28</v>
      </c>
      <c r="K21" s="18">
        <v>1200586.44</v>
      </c>
    </row>
    <row r="22" spans="1:11" ht="35.25" customHeight="1">
      <c r="A22" s="33" t="s">
        <v>34</v>
      </c>
      <c r="B22" s="33"/>
      <c r="C22" s="12">
        <v>21</v>
      </c>
      <c r="D22" s="4">
        <v>273635.69</v>
      </c>
      <c r="E22" s="5" t="s">
        <v>63</v>
      </c>
      <c r="F22" s="10" t="s">
        <v>64</v>
      </c>
      <c r="G22" s="23">
        <v>84</v>
      </c>
      <c r="H22" s="9">
        <f t="shared" si="2"/>
        <v>1.1904761904761905</v>
      </c>
      <c r="I22" s="4">
        <v>0</v>
      </c>
      <c r="J22" s="4">
        <f t="shared" si="1"/>
        <v>0</v>
      </c>
      <c r="K22" s="18">
        <v>0</v>
      </c>
    </row>
    <row r="23" spans="1:11" ht="27" customHeight="1">
      <c r="A23" s="33" t="s">
        <v>31</v>
      </c>
      <c r="B23" s="33"/>
      <c r="C23" s="12">
        <v>13</v>
      </c>
      <c r="D23" s="4">
        <v>55057.62</v>
      </c>
      <c r="E23" s="4"/>
      <c r="F23" s="10" t="s">
        <v>65</v>
      </c>
      <c r="G23" s="23">
        <v>125</v>
      </c>
      <c r="H23" s="9">
        <f t="shared" si="2"/>
        <v>0.8</v>
      </c>
      <c r="I23" s="4">
        <v>0</v>
      </c>
      <c r="J23" s="4">
        <f t="shared" si="1"/>
        <v>0</v>
      </c>
      <c r="K23" s="18">
        <v>0</v>
      </c>
    </row>
    <row r="24" spans="1:11" ht="27" customHeight="1">
      <c r="A24" s="42" t="s">
        <v>37</v>
      </c>
      <c r="B24" s="43"/>
      <c r="C24" s="12">
        <v>43</v>
      </c>
      <c r="D24" s="4">
        <v>451782.34</v>
      </c>
      <c r="E24" s="4" t="s">
        <v>36</v>
      </c>
      <c r="F24" s="10" t="s">
        <v>16</v>
      </c>
      <c r="G24" s="22">
        <v>361</v>
      </c>
      <c r="H24" s="9">
        <f t="shared" si="2"/>
        <v>0.2770083102493075</v>
      </c>
      <c r="I24" s="4">
        <v>1251.47</v>
      </c>
      <c r="J24" s="4">
        <f t="shared" si="1"/>
        <v>15017.64</v>
      </c>
      <c r="K24" s="18">
        <v>342903.72</v>
      </c>
    </row>
    <row r="25" spans="1:11" ht="36" customHeight="1">
      <c r="A25" s="33" t="s">
        <v>38</v>
      </c>
      <c r="B25" s="33"/>
      <c r="C25" s="12">
        <v>48</v>
      </c>
      <c r="D25" s="4">
        <v>892959.14</v>
      </c>
      <c r="E25" s="4" t="s">
        <v>36</v>
      </c>
      <c r="F25" s="10" t="s">
        <v>16</v>
      </c>
      <c r="G25" s="22">
        <v>361</v>
      </c>
      <c r="H25" s="9">
        <f t="shared" si="2"/>
        <v>0.2770083102493075</v>
      </c>
      <c r="I25" s="4">
        <v>2473.57</v>
      </c>
      <c r="J25" s="4">
        <f t="shared" si="1"/>
        <v>29682.840000000004</v>
      </c>
      <c r="K25" s="18">
        <v>677758.32</v>
      </c>
    </row>
    <row r="26" spans="1:11" ht="25.5" customHeight="1">
      <c r="A26" s="42" t="s">
        <v>42</v>
      </c>
      <c r="B26" s="43"/>
      <c r="C26" s="12">
        <v>37</v>
      </c>
      <c r="D26" s="4">
        <v>3049411.99</v>
      </c>
      <c r="E26" s="11" t="s">
        <v>52</v>
      </c>
      <c r="F26" s="10" t="s">
        <v>39</v>
      </c>
      <c r="G26" s="22">
        <v>240</v>
      </c>
      <c r="H26" s="9">
        <f t="shared" si="2"/>
        <v>0.4166666666666667</v>
      </c>
      <c r="I26" s="4">
        <v>12705.88</v>
      </c>
      <c r="J26" s="4">
        <f t="shared" si="1"/>
        <v>152470.56</v>
      </c>
      <c r="K26" s="18">
        <v>1842352.88</v>
      </c>
    </row>
    <row r="27" spans="1:11" ht="25.5" customHeight="1">
      <c r="A27" s="42" t="s">
        <v>43</v>
      </c>
      <c r="B27" s="43"/>
      <c r="C27" s="12">
        <v>38</v>
      </c>
      <c r="D27" s="4">
        <v>1202402.81</v>
      </c>
      <c r="E27" s="11" t="s">
        <v>52</v>
      </c>
      <c r="F27" s="10" t="s">
        <v>16</v>
      </c>
      <c r="G27" s="22">
        <v>361</v>
      </c>
      <c r="H27" s="9">
        <f t="shared" si="2"/>
        <v>0.2770083102493075</v>
      </c>
      <c r="I27" s="4">
        <v>3330.76</v>
      </c>
      <c r="J27" s="4">
        <f t="shared" si="1"/>
        <v>39969.12</v>
      </c>
      <c r="K27" s="18">
        <v>885980.76</v>
      </c>
    </row>
    <row r="28" spans="1:11" ht="25.5" customHeight="1">
      <c r="A28" s="42" t="s">
        <v>44</v>
      </c>
      <c r="B28" s="43"/>
      <c r="C28" s="12">
        <v>39</v>
      </c>
      <c r="D28" s="4">
        <v>1831884.8</v>
      </c>
      <c r="E28" s="11" t="s">
        <v>52</v>
      </c>
      <c r="F28" s="10" t="s">
        <v>16</v>
      </c>
      <c r="G28" s="22">
        <v>361</v>
      </c>
      <c r="H28" s="9">
        <f t="shared" si="2"/>
        <v>0.2770083102493075</v>
      </c>
      <c r="I28" s="4">
        <v>5074.47</v>
      </c>
      <c r="J28" s="4">
        <f t="shared" si="1"/>
        <v>60893.64</v>
      </c>
      <c r="K28" s="18">
        <v>1349809.72</v>
      </c>
    </row>
    <row r="29" spans="1:11" ht="29.25" customHeight="1">
      <c r="A29" s="40" t="s">
        <v>45</v>
      </c>
      <c r="B29" s="40"/>
      <c r="C29" s="12">
        <v>55</v>
      </c>
      <c r="D29" s="4">
        <v>5128957.87</v>
      </c>
      <c r="E29" s="11" t="s">
        <v>40</v>
      </c>
      <c r="F29" s="10" t="s">
        <v>41</v>
      </c>
      <c r="G29" s="22">
        <v>240</v>
      </c>
      <c r="H29" s="9">
        <f t="shared" si="2"/>
        <v>0.4166666666666667</v>
      </c>
      <c r="I29" s="4">
        <v>21370.66</v>
      </c>
      <c r="J29" s="4">
        <f t="shared" si="1"/>
        <v>256447.91999999998</v>
      </c>
      <c r="K29" s="18">
        <v>3665447.08</v>
      </c>
    </row>
    <row r="30" spans="1:11" ht="28.5" customHeight="1">
      <c r="A30" s="40" t="s">
        <v>48</v>
      </c>
      <c r="B30" s="40"/>
      <c r="C30" s="12">
        <v>60</v>
      </c>
      <c r="D30" s="4">
        <v>309198.02</v>
      </c>
      <c r="E30" s="11" t="s">
        <v>50</v>
      </c>
      <c r="F30" s="10" t="s">
        <v>53</v>
      </c>
      <c r="G30" s="12">
        <v>360</v>
      </c>
      <c r="H30" s="9">
        <f t="shared" si="2"/>
        <v>0.2777777777777778</v>
      </c>
      <c r="I30" s="14">
        <v>858.88</v>
      </c>
      <c r="J30" s="4">
        <f t="shared" si="1"/>
        <v>10306.56</v>
      </c>
      <c r="K30" s="18">
        <v>248217.88</v>
      </c>
    </row>
    <row r="31" spans="1:11" ht="28.5" customHeight="1">
      <c r="A31" s="40" t="s">
        <v>47</v>
      </c>
      <c r="B31" s="40"/>
      <c r="C31" s="12">
        <v>62</v>
      </c>
      <c r="D31" s="4">
        <v>7943681</v>
      </c>
      <c r="E31" s="11" t="s">
        <v>51</v>
      </c>
      <c r="F31" s="10" t="s">
        <v>49</v>
      </c>
      <c r="G31" s="22">
        <v>240</v>
      </c>
      <c r="H31" s="9">
        <f t="shared" si="2"/>
        <v>0.4166666666666667</v>
      </c>
      <c r="I31" s="15">
        <v>33098.67</v>
      </c>
      <c r="J31" s="4">
        <f t="shared" si="1"/>
        <v>397184.04</v>
      </c>
      <c r="K31" s="18">
        <v>5891563.92</v>
      </c>
    </row>
    <row r="32" spans="1:11" ht="28.5" customHeight="1">
      <c r="A32" s="40" t="s">
        <v>46</v>
      </c>
      <c r="B32" s="40"/>
      <c r="C32" s="12">
        <v>63</v>
      </c>
      <c r="D32" s="4">
        <v>837032</v>
      </c>
      <c r="E32" s="11" t="s">
        <v>51</v>
      </c>
      <c r="F32" s="10" t="s">
        <v>53</v>
      </c>
      <c r="G32" s="12">
        <v>360</v>
      </c>
      <c r="H32" s="9">
        <f t="shared" si="2"/>
        <v>0.2777777777777778</v>
      </c>
      <c r="I32" s="16">
        <v>2325.09</v>
      </c>
      <c r="J32" s="4">
        <f t="shared" si="1"/>
        <v>27901.08</v>
      </c>
      <c r="K32" s="18">
        <v>692876.42</v>
      </c>
    </row>
    <row r="33" spans="1:11" ht="40.5" customHeight="1">
      <c r="A33" s="29" t="s">
        <v>70</v>
      </c>
      <c r="B33" s="30"/>
      <c r="C33" s="12">
        <v>56</v>
      </c>
      <c r="D33" s="4">
        <v>4123375.71</v>
      </c>
      <c r="E33" s="11" t="s">
        <v>72</v>
      </c>
      <c r="F33" s="10" t="s">
        <v>71</v>
      </c>
      <c r="G33" s="12">
        <v>360</v>
      </c>
      <c r="H33" s="9">
        <f t="shared" si="2"/>
        <v>0.2777777777777778</v>
      </c>
      <c r="I33" s="15">
        <v>11453.82</v>
      </c>
      <c r="J33" s="4">
        <f t="shared" si="1"/>
        <v>137445.84</v>
      </c>
      <c r="K33" s="18">
        <v>3207215.96</v>
      </c>
    </row>
    <row r="34" spans="1:11" ht="36.75" customHeight="1">
      <c r="A34" s="29" t="s">
        <v>66</v>
      </c>
      <c r="B34" s="30"/>
      <c r="C34" s="12">
        <v>81</v>
      </c>
      <c r="D34" s="4">
        <v>968999.69</v>
      </c>
      <c r="E34" s="11" t="s">
        <v>69</v>
      </c>
      <c r="F34" s="10" t="s">
        <v>53</v>
      </c>
      <c r="G34" s="12">
        <v>360</v>
      </c>
      <c r="H34" s="9">
        <f t="shared" si="2"/>
        <v>0.2777777777777778</v>
      </c>
      <c r="I34" s="4">
        <v>2691.666</v>
      </c>
      <c r="J34" s="4">
        <f t="shared" si="1"/>
        <v>32299.992000000002</v>
      </c>
      <c r="K34" s="18">
        <v>868708</v>
      </c>
    </row>
    <row r="35" spans="1:11" ht="25.5" customHeight="1">
      <c r="A35" s="29" t="s">
        <v>67</v>
      </c>
      <c r="B35" s="30"/>
      <c r="C35" s="12">
        <v>82</v>
      </c>
      <c r="D35" s="4">
        <v>1909329.77</v>
      </c>
      <c r="E35" s="11" t="s">
        <v>69</v>
      </c>
      <c r="F35" s="10" t="s">
        <v>41</v>
      </c>
      <c r="G35" s="17">
        <v>240</v>
      </c>
      <c r="H35" s="9">
        <f t="shared" si="2"/>
        <v>0.4166666666666667</v>
      </c>
      <c r="I35" s="4">
        <v>7955.541</v>
      </c>
      <c r="J35" s="4">
        <f t="shared" si="1"/>
        <v>95466.492</v>
      </c>
      <c r="K35" s="18">
        <v>1614974.77</v>
      </c>
    </row>
    <row r="36" spans="1:11" ht="26.25" customHeight="1">
      <c r="A36" s="29" t="s">
        <v>68</v>
      </c>
      <c r="B36" s="30"/>
      <c r="C36" s="12">
        <v>83</v>
      </c>
      <c r="D36" s="4">
        <v>1164142.82</v>
      </c>
      <c r="E36" s="11" t="s">
        <v>69</v>
      </c>
      <c r="F36" s="10" t="s">
        <v>53</v>
      </c>
      <c r="G36" s="12">
        <v>360</v>
      </c>
      <c r="H36" s="9">
        <f t="shared" si="2"/>
        <v>0.2777777777777778</v>
      </c>
      <c r="I36" s="4">
        <v>3233.73</v>
      </c>
      <c r="J36" s="4">
        <f t="shared" si="1"/>
        <v>38804.76</v>
      </c>
      <c r="K36" s="18">
        <v>1044494.81</v>
      </c>
    </row>
    <row r="37" spans="1:12" ht="29.25" customHeight="1">
      <c r="A37" s="32" t="s">
        <v>79</v>
      </c>
      <c r="B37" s="31"/>
      <c r="C37" s="12">
        <v>51</v>
      </c>
      <c r="D37" s="4">
        <v>1422651.05</v>
      </c>
      <c r="E37" s="11" t="s">
        <v>81</v>
      </c>
      <c r="F37" s="10" t="s">
        <v>71</v>
      </c>
      <c r="G37" s="12">
        <v>361</v>
      </c>
      <c r="H37" s="9">
        <f t="shared" si="2"/>
        <v>0.2770083102493075</v>
      </c>
      <c r="I37" s="4">
        <v>3940.86</v>
      </c>
      <c r="J37" s="4">
        <f aca="true" t="shared" si="3" ref="J37:J43">I37*12</f>
        <v>47290.32</v>
      </c>
      <c r="K37" s="18">
        <v>1079796.23</v>
      </c>
      <c r="L37" s="20" t="s">
        <v>92</v>
      </c>
    </row>
    <row r="38" spans="1:12" ht="39" customHeight="1">
      <c r="A38" s="29" t="s">
        <v>88</v>
      </c>
      <c r="B38" s="30"/>
      <c r="C38" s="12">
        <v>53</v>
      </c>
      <c r="D38" s="4">
        <v>938838.6</v>
      </c>
      <c r="E38" s="11" t="s">
        <v>91</v>
      </c>
      <c r="F38" s="10" t="s">
        <v>16</v>
      </c>
      <c r="G38" s="12">
        <v>361</v>
      </c>
      <c r="H38" s="9">
        <f t="shared" si="2"/>
        <v>0.2770083102493075</v>
      </c>
      <c r="I38" s="4">
        <v>2600.66</v>
      </c>
      <c r="J38" s="4">
        <f t="shared" si="3"/>
        <v>31207.92</v>
      </c>
      <c r="K38" s="24">
        <v>726584.48</v>
      </c>
      <c r="L38" s="20"/>
    </row>
    <row r="39" spans="1:12" ht="29.25" customHeight="1">
      <c r="A39" s="32" t="s">
        <v>86</v>
      </c>
      <c r="B39" s="31"/>
      <c r="C39" s="12">
        <v>61</v>
      </c>
      <c r="D39" s="4">
        <v>13844709.84</v>
      </c>
      <c r="E39" s="11" t="s">
        <v>87</v>
      </c>
      <c r="F39" s="10" t="s">
        <v>71</v>
      </c>
      <c r="G39" s="12">
        <v>360</v>
      </c>
      <c r="H39" s="9">
        <f t="shared" si="2"/>
        <v>0.2777777777777778</v>
      </c>
      <c r="I39" s="4">
        <v>38457.53</v>
      </c>
      <c r="J39" s="4">
        <f t="shared" si="3"/>
        <v>461490.36</v>
      </c>
      <c r="K39" s="24">
        <v>11421885.45</v>
      </c>
      <c r="L39" s="20"/>
    </row>
    <row r="40" spans="1:12" ht="29.25" customHeight="1">
      <c r="A40" s="32" t="s">
        <v>83</v>
      </c>
      <c r="B40" s="31"/>
      <c r="C40" s="12">
        <v>71</v>
      </c>
      <c r="D40" s="4">
        <v>7284259.13</v>
      </c>
      <c r="E40" s="11" t="s">
        <v>84</v>
      </c>
      <c r="F40" s="10" t="s">
        <v>41</v>
      </c>
      <c r="G40" s="12">
        <v>240</v>
      </c>
      <c r="H40" s="9">
        <f t="shared" si="2"/>
        <v>0.4166666666666667</v>
      </c>
      <c r="I40" s="4">
        <v>30351.08</v>
      </c>
      <c r="J40" s="4">
        <f t="shared" si="3"/>
        <v>364212.96</v>
      </c>
      <c r="K40" s="24">
        <v>5523896.49</v>
      </c>
      <c r="L40" s="20"/>
    </row>
    <row r="41" spans="1:12" ht="39" customHeight="1">
      <c r="A41" s="32" t="s">
        <v>89</v>
      </c>
      <c r="B41" s="31"/>
      <c r="C41" s="12">
        <v>77</v>
      </c>
      <c r="D41" s="4">
        <v>10269811.11</v>
      </c>
      <c r="E41" s="11" t="s">
        <v>90</v>
      </c>
      <c r="F41" s="10" t="s">
        <v>71</v>
      </c>
      <c r="G41" s="12">
        <v>360</v>
      </c>
      <c r="H41" s="9">
        <f t="shared" si="2"/>
        <v>0.2777777777777778</v>
      </c>
      <c r="I41" s="4">
        <v>28527.25</v>
      </c>
      <c r="J41" s="4">
        <f t="shared" si="3"/>
        <v>342327</v>
      </c>
      <c r="K41" s="24">
        <v>9071666.61</v>
      </c>
      <c r="L41" s="20"/>
    </row>
    <row r="42" spans="1:13" ht="30.75" customHeight="1">
      <c r="A42" s="32" t="s">
        <v>74</v>
      </c>
      <c r="B42" s="31"/>
      <c r="C42" s="12">
        <v>75</v>
      </c>
      <c r="D42" s="4">
        <v>8532970</v>
      </c>
      <c r="E42" s="11" t="s">
        <v>76</v>
      </c>
      <c r="F42" s="10" t="s">
        <v>41</v>
      </c>
      <c r="G42" s="17">
        <v>240</v>
      </c>
      <c r="H42" s="9">
        <f t="shared" si="2"/>
        <v>0.4166666666666667</v>
      </c>
      <c r="I42" s="4">
        <v>35554.04</v>
      </c>
      <c r="J42" s="4">
        <f t="shared" si="3"/>
        <v>426648.48</v>
      </c>
      <c r="K42" s="24">
        <v>6861930.12</v>
      </c>
      <c r="L42" s="20"/>
      <c r="M42" s="21"/>
    </row>
    <row r="43" spans="1:12" ht="29.25" customHeight="1">
      <c r="A43" s="32" t="s">
        <v>75</v>
      </c>
      <c r="B43" s="31"/>
      <c r="C43" s="12">
        <v>76</v>
      </c>
      <c r="D43" s="4">
        <v>1068420</v>
      </c>
      <c r="E43" s="11" t="s">
        <v>76</v>
      </c>
      <c r="F43" s="10" t="s">
        <v>71</v>
      </c>
      <c r="G43" s="12">
        <v>360</v>
      </c>
      <c r="H43" s="9">
        <f t="shared" si="2"/>
        <v>0.2777777777777778</v>
      </c>
      <c r="I43" s="4">
        <v>2967.83</v>
      </c>
      <c r="J43" s="4">
        <f t="shared" si="3"/>
        <v>35613.96</v>
      </c>
      <c r="K43" s="19">
        <v>928931.99</v>
      </c>
      <c r="L43" s="20"/>
    </row>
    <row r="44" spans="1:12" ht="32.25" customHeight="1">
      <c r="A44" s="32" t="s">
        <v>77</v>
      </c>
      <c r="B44" s="31"/>
      <c r="C44" s="12">
        <v>88</v>
      </c>
      <c r="D44" s="4">
        <v>9796092.32</v>
      </c>
      <c r="E44" s="11" t="s">
        <v>78</v>
      </c>
      <c r="F44" s="10" t="s">
        <v>41</v>
      </c>
      <c r="G44" s="17">
        <v>240</v>
      </c>
      <c r="H44" s="9">
        <f t="shared" si="2"/>
        <v>0.4166666666666667</v>
      </c>
      <c r="I44" s="4">
        <v>40817.05</v>
      </c>
      <c r="J44" s="4">
        <v>489804.6</v>
      </c>
      <c r="K44" s="19">
        <v>8612395.87</v>
      </c>
      <c r="L44" s="20"/>
    </row>
    <row r="45" spans="1:12" ht="29.25" customHeight="1">
      <c r="A45" s="32" t="s">
        <v>85</v>
      </c>
      <c r="B45" s="31"/>
      <c r="C45" s="12">
        <v>89</v>
      </c>
      <c r="D45" s="4">
        <v>30118352</v>
      </c>
      <c r="E45" s="11" t="s">
        <v>78</v>
      </c>
      <c r="F45" s="10" t="s">
        <v>71</v>
      </c>
      <c r="G45" s="17">
        <v>360</v>
      </c>
      <c r="H45" s="9">
        <f t="shared" si="2"/>
        <v>0.2777777777777778</v>
      </c>
      <c r="I45" s="4">
        <v>83662.09</v>
      </c>
      <c r="J45" s="4">
        <v>1003945.08</v>
      </c>
      <c r="K45" s="19">
        <v>27692151.39</v>
      </c>
      <c r="L45" s="20"/>
    </row>
    <row r="46" spans="1:12" ht="40.5" customHeight="1">
      <c r="A46" s="32" t="s">
        <v>82</v>
      </c>
      <c r="B46" s="31"/>
      <c r="C46" s="12">
        <v>84</v>
      </c>
      <c r="D46" s="4">
        <v>16196887.92</v>
      </c>
      <c r="E46" s="11" t="s">
        <v>80</v>
      </c>
      <c r="F46" s="10" t="s">
        <v>41</v>
      </c>
      <c r="G46" s="12">
        <v>240</v>
      </c>
      <c r="H46" s="9">
        <f t="shared" si="2"/>
        <v>0.4166666666666667</v>
      </c>
      <c r="I46" s="4">
        <v>67487.03</v>
      </c>
      <c r="J46" s="4">
        <v>809844.36</v>
      </c>
      <c r="K46" s="19">
        <v>13969815.93</v>
      </c>
      <c r="L46" s="20"/>
    </row>
    <row r="47" spans="1:12" ht="27.75" customHeight="1">
      <c r="A47" s="32" t="s">
        <v>94</v>
      </c>
      <c r="B47" s="31"/>
      <c r="C47" s="12">
        <v>86</v>
      </c>
      <c r="D47" s="4">
        <v>1192479.6</v>
      </c>
      <c r="E47" s="11" t="s">
        <v>80</v>
      </c>
      <c r="F47" s="10" t="s">
        <v>53</v>
      </c>
      <c r="G47" s="12">
        <v>360</v>
      </c>
      <c r="H47" s="9">
        <f t="shared" si="2"/>
        <v>0.2777777777777778</v>
      </c>
      <c r="I47" s="4">
        <v>3312.44</v>
      </c>
      <c r="J47" s="4">
        <v>39749.28</v>
      </c>
      <c r="K47" s="19">
        <v>1083169.08</v>
      </c>
      <c r="L47" s="25"/>
    </row>
    <row r="48" spans="1:12" ht="27.75" customHeight="1">
      <c r="A48" s="32" t="s">
        <v>95</v>
      </c>
      <c r="B48" s="31"/>
      <c r="C48" s="12">
        <v>93</v>
      </c>
      <c r="D48" s="4">
        <v>13615778.08</v>
      </c>
      <c r="E48" s="11" t="s">
        <v>96</v>
      </c>
      <c r="F48" s="10" t="s">
        <v>53</v>
      </c>
      <c r="G48" s="12">
        <v>360</v>
      </c>
      <c r="H48" s="9">
        <f t="shared" si="2"/>
        <v>0.2777777777777778</v>
      </c>
      <c r="I48" s="4">
        <v>37821.605</v>
      </c>
      <c r="J48" s="4">
        <v>453859.269</v>
      </c>
      <c r="K48" s="4">
        <v>12708059.54</v>
      </c>
      <c r="L48" s="25"/>
    </row>
    <row r="49" spans="1:12" ht="27.75" customHeight="1">
      <c r="A49" s="32" t="s">
        <v>97</v>
      </c>
      <c r="B49" s="31"/>
      <c r="C49" s="12">
        <v>92</v>
      </c>
      <c r="D49" s="4">
        <v>1675290.03</v>
      </c>
      <c r="E49" s="11" t="s">
        <v>96</v>
      </c>
      <c r="F49" s="10" t="s">
        <v>53</v>
      </c>
      <c r="G49" s="12">
        <v>360</v>
      </c>
      <c r="H49" s="9">
        <f t="shared" si="2"/>
        <v>0.2777777777777778</v>
      </c>
      <c r="I49" s="4">
        <v>4653.58</v>
      </c>
      <c r="J49" s="4">
        <v>55843</v>
      </c>
      <c r="K49" s="4">
        <v>1563604.03</v>
      </c>
      <c r="L49" s="25"/>
    </row>
    <row r="50" spans="1:12" ht="27.75" customHeight="1">
      <c r="A50" s="32" t="s">
        <v>98</v>
      </c>
      <c r="B50" s="31"/>
      <c r="C50" s="12">
        <v>90</v>
      </c>
      <c r="D50" s="4">
        <v>250000</v>
      </c>
      <c r="E50" s="11" t="s">
        <v>96</v>
      </c>
      <c r="F50" s="10" t="s">
        <v>41</v>
      </c>
      <c r="G50" s="12">
        <v>240</v>
      </c>
      <c r="H50" s="9">
        <f t="shared" si="2"/>
        <v>0.4166666666666667</v>
      </c>
      <c r="I50" s="4">
        <v>1041.66</v>
      </c>
      <c r="J50" s="4">
        <v>12499.99</v>
      </c>
      <c r="K50" s="4">
        <v>225000.02</v>
      </c>
      <c r="L50" s="25"/>
    </row>
    <row r="51" spans="1:12" ht="27.75" customHeight="1">
      <c r="A51" s="32" t="s">
        <v>99</v>
      </c>
      <c r="B51" s="31"/>
      <c r="C51" s="12">
        <v>91</v>
      </c>
      <c r="D51" s="4">
        <v>269200</v>
      </c>
      <c r="E51" s="11" t="s">
        <v>96</v>
      </c>
      <c r="F51" s="10" t="s">
        <v>71</v>
      </c>
      <c r="G51" s="12">
        <v>360</v>
      </c>
      <c r="H51" s="9">
        <f t="shared" si="2"/>
        <v>0.2777777777777778</v>
      </c>
      <c r="I51" s="4">
        <v>747.777</v>
      </c>
      <c r="J51" s="4">
        <v>8973.33</v>
      </c>
      <c r="K51" s="4">
        <v>251253.34</v>
      </c>
      <c r="L51" s="25"/>
    </row>
    <row r="52" spans="1:12" ht="27.75" customHeight="1">
      <c r="A52" s="32" t="s">
        <v>100</v>
      </c>
      <c r="B52" s="31"/>
      <c r="C52" s="12">
        <v>78</v>
      </c>
      <c r="D52" s="4">
        <v>81251.94</v>
      </c>
      <c r="E52" s="11" t="s">
        <v>90</v>
      </c>
      <c r="F52" s="10" t="s">
        <v>71</v>
      </c>
      <c r="G52" s="12">
        <v>360</v>
      </c>
      <c r="H52" s="9">
        <f t="shared" si="2"/>
        <v>0.2777777777777778</v>
      </c>
      <c r="I52" s="4">
        <v>225.699</v>
      </c>
      <c r="J52" s="4">
        <v>2708.398</v>
      </c>
      <c r="K52" s="4">
        <v>71772.54</v>
      </c>
      <c r="L52" s="25"/>
    </row>
    <row r="53" spans="1:12" ht="27.75" customHeight="1">
      <c r="A53" s="32" t="s">
        <v>107</v>
      </c>
      <c r="B53" s="31"/>
      <c r="C53" s="12">
        <v>52</v>
      </c>
      <c r="D53" s="4">
        <v>1103245.09</v>
      </c>
      <c r="E53" s="11" t="s">
        <v>91</v>
      </c>
      <c r="F53" s="10" t="s">
        <v>16</v>
      </c>
      <c r="G53" s="12">
        <v>361</v>
      </c>
      <c r="H53" s="9">
        <v>0.277</v>
      </c>
      <c r="I53" s="4">
        <v>3056.08</v>
      </c>
      <c r="J53" s="4">
        <v>36672.97</v>
      </c>
      <c r="K53" s="4">
        <v>785412.75</v>
      </c>
      <c r="L53" s="25"/>
    </row>
    <row r="54" spans="1:12" ht="27.75" customHeight="1">
      <c r="A54" s="32" t="s">
        <v>108</v>
      </c>
      <c r="B54" s="31"/>
      <c r="C54" s="12">
        <v>57</v>
      </c>
      <c r="D54" s="4">
        <v>1970286.49</v>
      </c>
      <c r="E54" s="11" t="s">
        <v>109</v>
      </c>
      <c r="F54" s="10" t="s">
        <v>16</v>
      </c>
      <c r="G54" s="12">
        <v>361</v>
      </c>
      <c r="H54" s="9">
        <v>0.277</v>
      </c>
      <c r="I54" s="4">
        <v>5457.86</v>
      </c>
      <c r="J54" s="4">
        <v>65494.29</v>
      </c>
      <c r="K54" s="4">
        <v>1479079.15</v>
      </c>
      <c r="L54" s="25"/>
    </row>
    <row r="55" spans="1:12" ht="27.75" customHeight="1">
      <c r="A55" s="32" t="s">
        <v>110</v>
      </c>
      <c r="B55" s="31"/>
      <c r="C55" s="12">
        <v>58</v>
      </c>
      <c r="D55" s="4">
        <v>794199.77</v>
      </c>
      <c r="E55" s="11" t="s">
        <v>111</v>
      </c>
      <c r="F55" s="10" t="s">
        <v>53</v>
      </c>
      <c r="G55" s="12">
        <v>361</v>
      </c>
      <c r="H55" s="9">
        <v>0.277</v>
      </c>
      <c r="I55" s="4">
        <v>2199.99</v>
      </c>
      <c r="J55" s="4">
        <v>26399.88</v>
      </c>
      <c r="K55" s="4">
        <v>602800.64</v>
      </c>
      <c r="L55" s="25"/>
    </row>
    <row r="56" spans="1:12" ht="21.75" customHeight="1">
      <c r="A56" s="32" t="s">
        <v>102</v>
      </c>
      <c r="B56" s="31"/>
      <c r="C56" s="12">
        <v>96</v>
      </c>
      <c r="D56" s="4">
        <v>719763.22</v>
      </c>
      <c r="E56" s="11" t="s">
        <v>103</v>
      </c>
      <c r="F56" s="10" t="s">
        <v>41</v>
      </c>
      <c r="G56" s="12">
        <v>240</v>
      </c>
      <c r="H56" s="9">
        <f t="shared" si="2"/>
        <v>0.4166666666666667</v>
      </c>
      <c r="I56" s="4">
        <v>2999.013</v>
      </c>
      <c r="J56" s="4">
        <v>35988.12</v>
      </c>
      <c r="K56" s="4">
        <v>650785.99</v>
      </c>
      <c r="L56" s="25" t="s">
        <v>101</v>
      </c>
    </row>
    <row r="57" spans="1:12" ht="21.75" customHeight="1">
      <c r="A57" s="32" t="s">
        <v>104</v>
      </c>
      <c r="B57" s="31"/>
      <c r="C57" s="12">
        <v>94</v>
      </c>
      <c r="D57" s="4">
        <v>869992</v>
      </c>
      <c r="E57" s="11" t="s">
        <v>103</v>
      </c>
      <c r="F57" s="10" t="s">
        <v>41</v>
      </c>
      <c r="G57" s="12">
        <v>240</v>
      </c>
      <c r="H57" s="9">
        <f t="shared" si="2"/>
        <v>0.4166666666666667</v>
      </c>
      <c r="I57" s="4">
        <v>3624.966</v>
      </c>
      <c r="J57" s="4">
        <v>43499.64</v>
      </c>
      <c r="K57" s="4">
        <v>786617.73</v>
      </c>
      <c r="L57" s="25"/>
    </row>
    <row r="58" spans="1:12" ht="27.75" customHeight="1">
      <c r="A58" s="32" t="s">
        <v>105</v>
      </c>
      <c r="B58" s="31"/>
      <c r="C58" s="12">
        <v>95</v>
      </c>
      <c r="D58" s="4">
        <v>869992.09</v>
      </c>
      <c r="E58" s="11" t="s">
        <v>103</v>
      </c>
      <c r="F58" s="10" t="s">
        <v>53</v>
      </c>
      <c r="G58" s="12">
        <v>360</v>
      </c>
      <c r="H58" s="9">
        <f t="shared" si="2"/>
        <v>0.2777777777777778</v>
      </c>
      <c r="I58" s="4">
        <v>2416.644</v>
      </c>
      <c r="J58" s="4">
        <v>28999.68</v>
      </c>
      <c r="K58" s="4">
        <v>814409.32</v>
      </c>
      <c r="L58" s="25"/>
    </row>
    <row r="59" spans="1:12" ht="27.75" customHeight="1">
      <c r="A59" s="32" t="s">
        <v>106</v>
      </c>
      <c r="B59" s="31"/>
      <c r="C59" s="12">
        <v>97</v>
      </c>
      <c r="D59" s="4">
        <v>8622410.2</v>
      </c>
      <c r="E59" s="11" t="s">
        <v>112</v>
      </c>
      <c r="F59" s="10" t="s">
        <v>41</v>
      </c>
      <c r="G59" s="12">
        <v>240</v>
      </c>
      <c r="H59" s="9">
        <f t="shared" si="2"/>
        <v>0.4166666666666667</v>
      </c>
      <c r="I59" s="4">
        <v>35926.71</v>
      </c>
      <c r="J59" s="4">
        <v>431120.52</v>
      </c>
      <c r="K59" s="4">
        <v>7939802.71</v>
      </c>
      <c r="L59" s="26"/>
    </row>
    <row r="60" spans="1:12" ht="37.5" customHeight="1">
      <c r="A60" s="32" t="s">
        <v>114</v>
      </c>
      <c r="B60" s="31"/>
      <c r="C60" s="12">
        <v>98</v>
      </c>
      <c r="D60" s="4">
        <v>1148747.8</v>
      </c>
      <c r="E60" s="11" t="s">
        <v>115</v>
      </c>
      <c r="F60" s="10" t="s">
        <v>53</v>
      </c>
      <c r="G60" s="12">
        <v>360</v>
      </c>
      <c r="H60" s="9">
        <f t="shared" si="2"/>
        <v>0.2777777777777778</v>
      </c>
      <c r="I60" s="4">
        <v>3190.97</v>
      </c>
      <c r="J60" s="4">
        <v>38291.64</v>
      </c>
      <c r="K60" s="4">
        <v>1094501.33</v>
      </c>
      <c r="L60" s="27"/>
    </row>
    <row r="61" spans="1:12" ht="31.5" customHeight="1">
      <c r="A61" s="29" t="s">
        <v>140</v>
      </c>
      <c r="B61" s="31"/>
      <c r="C61" s="12">
        <v>99</v>
      </c>
      <c r="D61" s="4">
        <v>23141144.26</v>
      </c>
      <c r="E61" s="11" t="s">
        <v>121</v>
      </c>
      <c r="F61" s="10" t="s">
        <v>53</v>
      </c>
      <c r="G61" s="12">
        <v>360</v>
      </c>
      <c r="H61" s="9">
        <f t="shared" si="2"/>
        <v>0.2777777777777778</v>
      </c>
      <c r="I61" s="4">
        <v>64280.956</v>
      </c>
      <c r="J61" s="4">
        <v>707090.52</v>
      </c>
      <c r="K61" s="4">
        <v>22434053.74</v>
      </c>
      <c r="L61" s="27" t="s">
        <v>116</v>
      </c>
    </row>
    <row r="62" spans="1:12" ht="30.75" customHeight="1">
      <c r="A62" s="29" t="s">
        <v>141</v>
      </c>
      <c r="B62" s="31"/>
      <c r="C62" s="12">
        <v>100</v>
      </c>
      <c r="D62" s="4">
        <v>28422785.22</v>
      </c>
      <c r="E62" s="11" t="s">
        <v>121</v>
      </c>
      <c r="F62" s="10" t="s">
        <v>53</v>
      </c>
      <c r="G62" s="12">
        <v>360</v>
      </c>
      <c r="H62" s="9">
        <f t="shared" si="2"/>
        <v>0.2777777777777778</v>
      </c>
      <c r="I62" s="4">
        <v>78952.181</v>
      </c>
      <c r="J62" s="4">
        <v>868473.99</v>
      </c>
      <c r="K62" s="4">
        <v>27554311.23</v>
      </c>
      <c r="L62" s="27"/>
    </row>
    <row r="63" spans="1:12" ht="30" customHeight="1">
      <c r="A63" s="29" t="s">
        <v>117</v>
      </c>
      <c r="B63" s="31"/>
      <c r="C63" s="12">
        <v>101</v>
      </c>
      <c r="D63" s="4">
        <v>3060753</v>
      </c>
      <c r="E63" s="11" t="s">
        <v>121</v>
      </c>
      <c r="F63" s="10" t="s">
        <v>41</v>
      </c>
      <c r="G63" s="12">
        <v>240</v>
      </c>
      <c r="H63" s="9">
        <f t="shared" si="2"/>
        <v>0.4166666666666667</v>
      </c>
      <c r="I63" s="4">
        <v>12753.14</v>
      </c>
      <c r="J63" s="4">
        <v>140284.54</v>
      </c>
      <c r="K63" s="4">
        <v>2920468.46</v>
      </c>
      <c r="L63" s="27"/>
    </row>
    <row r="64" spans="1:12" ht="30.75" customHeight="1">
      <c r="A64" s="29" t="s">
        <v>118</v>
      </c>
      <c r="B64" s="31"/>
      <c r="C64" s="12">
        <v>102</v>
      </c>
      <c r="D64" s="4">
        <v>1639247</v>
      </c>
      <c r="E64" s="11" t="s">
        <v>121</v>
      </c>
      <c r="F64" s="10" t="s">
        <v>53</v>
      </c>
      <c r="G64" s="12">
        <v>360</v>
      </c>
      <c r="H64" s="9">
        <f t="shared" si="2"/>
        <v>0.2777777777777778</v>
      </c>
      <c r="I64" s="4">
        <v>4553.46</v>
      </c>
      <c r="J64" s="4">
        <v>50088.1</v>
      </c>
      <c r="K64" s="4">
        <v>1589158.897</v>
      </c>
      <c r="L64" s="27"/>
    </row>
    <row r="65" spans="1:12" ht="24" customHeight="1">
      <c r="A65" s="29" t="s">
        <v>120</v>
      </c>
      <c r="B65" s="30"/>
      <c r="C65" s="12">
        <v>103</v>
      </c>
      <c r="D65" s="4">
        <v>500000</v>
      </c>
      <c r="E65" s="11" t="s">
        <v>121</v>
      </c>
      <c r="F65" s="10" t="s">
        <v>41</v>
      </c>
      <c r="G65" s="12">
        <v>240</v>
      </c>
      <c r="H65" s="9">
        <f t="shared" si="2"/>
        <v>0.4166666666666667</v>
      </c>
      <c r="I65" s="4">
        <v>2083.33</v>
      </c>
      <c r="J65" s="4">
        <v>22916.67</v>
      </c>
      <c r="K65" s="4">
        <v>477083.33</v>
      </c>
      <c r="L65" s="27"/>
    </row>
    <row r="66" spans="1:12" ht="30.75" customHeight="1">
      <c r="A66" s="29" t="s">
        <v>122</v>
      </c>
      <c r="B66" s="30"/>
      <c r="C66" s="12">
        <v>104</v>
      </c>
      <c r="D66" s="4">
        <v>500000</v>
      </c>
      <c r="E66" s="11" t="s">
        <v>121</v>
      </c>
      <c r="F66" s="10" t="s">
        <v>41</v>
      </c>
      <c r="G66" s="12">
        <v>240</v>
      </c>
      <c r="H66" s="9">
        <f t="shared" si="2"/>
        <v>0.4166666666666667</v>
      </c>
      <c r="I66" s="4">
        <v>2083.33</v>
      </c>
      <c r="J66" s="4">
        <v>22916.67</v>
      </c>
      <c r="K66" s="4">
        <v>477083.33</v>
      </c>
      <c r="L66" s="27"/>
    </row>
    <row r="67" spans="1:12" ht="30.75" customHeight="1">
      <c r="A67" s="29" t="s">
        <v>123</v>
      </c>
      <c r="B67" s="30"/>
      <c r="C67" s="12">
        <v>105</v>
      </c>
      <c r="D67" s="4">
        <v>280000</v>
      </c>
      <c r="E67" s="11" t="s">
        <v>121</v>
      </c>
      <c r="F67" s="10" t="s">
        <v>71</v>
      </c>
      <c r="G67" s="12">
        <v>360</v>
      </c>
      <c r="H67" s="9">
        <f t="shared" si="2"/>
        <v>0.2777777777777778</v>
      </c>
      <c r="I67" s="4">
        <v>777.77</v>
      </c>
      <c r="J67" s="4">
        <v>8555.55</v>
      </c>
      <c r="K67" s="4">
        <v>271444.45</v>
      </c>
      <c r="L67" s="27"/>
    </row>
    <row r="68" spans="1:12" ht="24" customHeight="1">
      <c r="A68" s="29" t="s">
        <v>124</v>
      </c>
      <c r="B68" s="30"/>
      <c r="C68" s="12">
        <v>106</v>
      </c>
      <c r="D68" s="4">
        <v>20000</v>
      </c>
      <c r="E68" s="11" t="s">
        <v>121</v>
      </c>
      <c r="F68" s="10" t="s">
        <v>71</v>
      </c>
      <c r="G68" s="12">
        <v>360</v>
      </c>
      <c r="H68" s="9">
        <f t="shared" si="2"/>
        <v>0.2777777777777778</v>
      </c>
      <c r="I68" s="4">
        <v>55.55</v>
      </c>
      <c r="J68" s="4">
        <v>611.11</v>
      </c>
      <c r="K68" s="4">
        <v>19388.89</v>
      </c>
      <c r="L68" s="27"/>
    </row>
    <row r="69" spans="1:12" ht="30.75" customHeight="1">
      <c r="A69" s="29" t="s">
        <v>125</v>
      </c>
      <c r="B69" s="30"/>
      <c r="C69" s="12">
        <v>107</v>
      </c>
      <c r="D69" s="4">
        <v>76000</v>
      </c>
      <c r="E69" s="11" t="s">
        <v>121</v>
      </c>
      <c r="F69" s="10" t="s">
        <v>71</v>
      </c>
      <c r="G69" s="12">
        <v>360</v>
      </c>
      <c r="H69" s="9">
        <f t="shared" si="2"/>
        <v>0.2777777777777778</v>
      </c>
      <c r="I69" s="4">
        <v>211.11</v>
      </c>
      <c r="J69" s="4">
        <v>2322.22</v>
      </c>
      <c r="K69" s="4">
        <v>73677.78</v>
      </c>
      <c r="L69" s="27"/>
    </row>
    <row r="70" spans="1:12" ht="30.75" customHeight="1">
      <c r="A70" s="29" t="s">
        <v>126</v>
      </c>
      <c r="B70" s="30"/>
      <c r="C70" s="12">
        <v>108</v>
      </c>
      <c r="D70" s="4">
        <v>40000</v>
      </c>
      <c r="E70" s="11" t="s">
        <v>121</v>
      </c>
      <c r="F70" s="10" t="s">
        <v>71</v>
      </c>
      <c r="G70" s="12">
        <v>360</v>
      </c>
      <c r="H70" s="9">
        <f t="shared" si="2"/>
        <v>0.2777777777777778</v>
      </c>
      <c r="I70" s="4">
        <v>111.11</v>
      </c>
      <c r="J70" s="4">
        <v>1222.22</v>
      </c>
      <c r="K70" s="4">
        <v>38777.78</v>
      </c>
      <c r="L70" s="27"/>
    </row>
    <row r="71" spans="1:12" ht="30.75" customHeight="1">
      <c r="A71" s="29" t="s">
        <v>127</v>
      </c>
      <c r="B71" s="30"/>
      <c r="C71" s="12">
        <v>109</v>
      </c>
      <c r="D71" s="4">
        <v>800000</v>
      </c>
      <c r="E71" s="11" t="s">
        <v>121</v>
      </c>
      <c r="F71" s="10" t="s">
        <v>41</v>
      </c>
      <c r="G71" s="12">
        <v>240</v>
      </c>
      <c r="H71" s="9">
        <f t="shared" si="2"/>
        <v>0.4166666666666667</v>
      </c>
      <c r="I71" s="4">
        <v>3333.33</v>
      </c>
      <c r="J71" s="4">
        <v>36666.67</v>
      </c>
      <c r="K71" s="4">
        <v>763333.33</v>
      </c>
      <c r="L71" s="27"/>
    </row>
    <row r="72" spans="1:12" ht="30.75" customHeight="1">
      <c r="A72" s="29" t="s">
        <v>128</v>
      </c>
      <c r="B72" s="30"/>
      <c r="C72" s="12">
        <v>110</v>
      </c>
      <c r="D72" s="4">
        <v>1800</v>
      </c>
      <c r="E72" s="11" t="s">
        <v>121</v>
      </c>
      <c r="F72" s="10" t="s">
        <v>71</v>
      </c>
      <c r="G72" s="12">
        <v>360</v>
      </c>
      <c r="H72" s="9">
        <f t="shared" si="2"/>
        <v>0.2777777777777778</v>
      </c>
      <c r="I72" s="4">
        <v>5</v>
      </c>
      <c r="J72" s="4">
        <v>55</v>
      </c>
      <c r="K72" s="4">
        <v>1745</v>
      </c>
      <c r="L72" s="27"/>
    </row>
    <row r="73" spans="1:12" ht="30.75" customHeight="1">
      <c r="A73" s="29" t="s">
        <v>129</v>
      </c>
      <c r="B73" s="30"/>
      <c r="C73" s="12">
        <v>111</v>
      </c>
      <c r="D73" s="4">
        <v>22500</v>
      </c>
      <c r="E73" s="11" t="s">
        <v>121</v>
      </c>
      <c r="F73" s="10" t="s">
        <v>71</v>
      </c>
      <c r="G73" s="12">
        <v>360</v>
      </c>
      <c r="H73" s="9">
        <f t="shared" si="2"/>
        <v>0.2777777777777778</v>
      </c>
      <c r="I73" s="4">
        <v>62.5</v>
      </c>
      <c r="J73" s="4">
        <v>687.5</v>
      </c>
      <c r="K73" s="4">
        <v>21812.5</v>
      </c>
      <c r="L73" s="27"/>
    </row>
    <row r="74" spans="1:12" ht="30.75" customHeight="1">
      <c r="A74" s="29" t="s">
        <v>130</v>
      </c>
      <c r="B74" s="30"/>
      <c r="C74" s="12">
        <v>112</v>
      </c>
      <c r="D74" s="4">
        <v>187880</v>
      </c>
      <c r="E74" s="11" t="s">
        <v>121</v>
      </c>
      <c r="F74" s="10" t="s">
        <v>71</v>
      </c>
      <c r="G74" s="12">
        <v>360</v>
      </c>
      <c r="H74" s="9">
        <f t="shared" si="2"/>
        <v>0.2777777777777778</v>
      </c>
      <c r="I74" s="4">
        <v>521.89</v>
      </c>
      <c r="J74" s="4">
        <v>5740.78</v>
      </c>
      <c r="K74" s="4">
        <v>182139.22</v>
      </c>
      <c r="L74" s="27"/>
    </row>
    <row r="75" spans="1:12" ht="30.75" customHeight="1">
      <c r="A75" s="29" t="s">
        <v>131</v>
      </c>
      <c r="B75" s="30"/>
      <c r="C75" s="12">
        <v>113</v>
      </c>
      <c r="D75" s="4">
        <v>800000</v>
      </c>
      <c r="E75" s="11" t="s">
        <v>121</v>
      </c>
      <c r="F75" s="10" t="s">
        <v>41</v>
      </c>
      <c r="G75" s="12">
        <v>240</v>
      </c>
      <c r="H75" s="9">
        <f t="shared" si="2"/>
        <v>0.4166666666666667</v>
      </c>
      <c r="I75" s="4">
        <v>3333.33</v>
      </c>
      <c r="J75" s="4">
        <v>36666.67</v>
      </c>
      <c r="K75" s="4">
        <v>763333.33</v>
      </c>
      <c r="L75" s="27"/>
    </row>
    <row r="76" spans="1:12" ht="30.75" customHeight="1">
      <c r="A76" s="29" t="s">
        <v>132</v>
      </c>
      <c r="B76" s="30"/>
      <c r="C76" s="12">
        <v>114</v>
      </c>
      <c r="D76" s="4">
        <v>3600</v>
      </c>
      <c r="E76" s="11" t="s">
        <v>121</v>
      </c>
      <c r="F76" s="10" t="s">
        <v>71</v>
      </c>
      <c r="G76" s="12">
        <v>360</v>
      </c>
      <c r="H76" s="9">
        <f t="shared" si="2"/>
        <v>0.2777777777777778</v>
      </c>
      <c r="I76" s="4">
        <v>10</v>
      </c>
      <c r="J76" s="4">
        <v>110</v>
      </c>
      <c r="K76" s="4">
        <v>3490</v>
      </c>
      <c r="L76" s="27"/>
    </row>
    <row r="77" spans="1:12" ht="30.75" customHeight="1">
      <c r="A77" s="29" t="s">
        <v>133</v>
      </c>
      <c r="B77" s="30"/>
      <c r="C77" s="12">
        <v>115</v>
      </c>
      <c r="D77" s="4">
        <v>191680</v>
      </c>
      <c r="E77" s="11" t="s">
        <v>121</v>
      </c>
      <c r="F77" s="10" t="s">
        <v>71</v>
      </c>
      <c r="G77" s="12">
        <v>360</v>
      </c>
      <c r="H77" s="9">
        <f t="shared" si="2"/>
        <v>0.2777777777777778</v>
      </c>
      <c r="I77" s="4">
        <v>532.44</v>
      </c>
      <c r="J77" s="4">
        <v>5856.89</v>
      </c>
      <c r="K77" s="4">
        <v>185823.11</v>
      </c>
      <c r="L77" s="27"/>
    </row>
    <row r="78" spans="1:12" ht="30.75" customHeight="1">
      <c r="A78" s="29" t="s">
        <v>134</v>
      </c>
      <c r="B78" s="30"/>
      <c r="C78" s="12">
        <v>116</v>
      </c>
      <c r="D78" s="4">
        <v>700000</v>
      </c>
      <c r="E78" s="11" t="s">
        <v>121</v>
      </c>
      <c r="F78" s="10" t="s">
        <v>41</v>
      </c>
      <c r="G78" s="12">
        <v>240</v>
      </c>
      <c r="H78" s="9">
        <f t="shared" si="2"/>
        <v>0.4166666666666667</v>
      </c>
      <c r="I78" s="4">
        <v>2916.66</v>
      </c>
      <c r="J78" s="4">
        <v>32083.33</v>
      </c>
      <c r="K78" s="4">
        <v>667916.67</v>
      </c>
      <c r="L78" s="27"/>
    </row>
    <row r="79" spans="1:12" ht="30.75" customHeight="1">
      <c r="A79" s="29" t="s">
        <v>135</v>
      </c>
      <c r="B79" s="30"/>
      <c r="C79" s="12">
        <v>117</v>
      </c>
      <c r="D79" s="4">
        <v>22500</v>
      </c>
      <c r="E79" s="11" t="s">
        <v>121</v>
      </c>
      <c r="F79" s="10" t="s">
        <v>71</v>
      </c>
      <c r="G79" s="12">
        <v>360</v>
      </c>
      <c r="H79" s="9">
        <f t="shared" si="2"/>
        <v>0.2777777777777778</v>
      </c>
      <c r="I79" s="4">
        <v>62.5</v>
      </c>
      <c r="J79" s="4">
        <v>687.5</v>
      </c>
      <c r="K79" s="4">
        <v>21812.5</v>
      </c>
      <c r="L79" s="27"/>
    </row>
    <row r="80" spans="1:12" ht="30.75" customHeight="1">
      <c r="A80" s="29" t="s">
        <v>136</v>
      </c>
      <c r="B80" s="30"/>
      <c r="C80" s="12">
        <v>118</v>
      </c>
      <c r="D80" s="4">
        <v>6000</v>
      </c>
      <c r="E80" s="11" t="s">
        <v>121</v>
      </c>
      <c r="F80" s="10" t="s">
        <v>71</v>
      </c>
      <c r="G80" s="12">
        <v>360</v>
      </c>
      <c r="H80" s="9">
        <f t="shared" si="2"/>
        <v>0.2777777777777778</v>
      </c>
      <c r="I80" s="4">
        <v>16.66</v>
      </c>
      <c r="J80" s="4">
        <v>183.33</v>
      </c>
      <c r="K80" s="4">
        <v>5816.67</v>
      </c>
      <c r="L80" s="27"/>
    </row>
    <row r="81" spans="1:12" ht="30.75" customHeight="1">
      <c r="A81" s="29" t="s">
        <v>137</v>
      </c>
      <c r="B81" s="30"/>
      <c r="C81" s="12">
        <v>119</v>
      </c>
      <c r="D81" s="4">
        <v>139640</v>
      </c>
      <c r="E81" s="11" t="s">
        <v>121</v>
      </c>
      <c r="F81" s="10" t="s">
        <v>71</v>
      </c>
      <c r="G81" s="12">
        <v>360</v>
      </c>
      <c r="H81" s="9">
        <f t="shared" si="2"/>
        <v>0.2777777777777778</v>
      </c>
      <c r="I81" s="4">
        <v>387.88</v>
      </c>
      <c r="J81" s="4">
        <v>4266.78</v>
      </c>
      <c r="K81" s="4">
        <v>135373.22</v>
      </c>
      <c r="L81" s="27"/>
    </row>
    <row r="82" spans="1:12" ht="30.75" customHeight="1">
      <c r="A82" s="29" t="s">
        <v>138</v>
      </c>
      <c r="B82" s="30"/>
      <c r="C82" s="12">
        <v>120</v>
      </c>
      <c r="D82" s="4">
        <v>700000</v>
      </c>
      <c r="E82" s="11" t="s">
        <v>121</v>
      </c>
      <c r="F82" s="10" t="s">
        <v>41</v>
      </c>
      <c r="G82" s="12">
        <v>240</v>
      </c>
      <c r="H82" s="9">
        <f t="shared" si="2"/>
        <v>0.4166666666666667</v>
      </c>
      <c r="I82" s="4">
        <v>2916.66</v>
      </c>
      <c r="J82" s="4">
        <v>32083.33</v>
      </c>
      <c r="K82" s="4">
        <v>667916.67</v>
      </c>
      <c r="L82" s="27"/>
    </row>
    <row r="83" spans="1:12" ht="30.75" customHeight="1">
      <c r="A83" s="29" t="s">
        <v>139</v>
      </c>
      <c r="B83" s="30"/>
      <c r="C83" s="12">
        <v>121</v>
      </c>
      <c r="D83" s="4">
        <v>94960</v>
      </c>
      <c r="E83" s="11" t="s">
        <v>121</v>
      </c>
      <c r="F83" s="10" t="s">
        <v>71</v>
      </c>
      <c r="G83" s="12">
        <v>360</v>
      </c>
      <c r="H83" s="9">
        <f t="shared" si="2"/>
        <v>0.2777777777777778</v>
      </c>
      <c r="I83" s="4">
        <v>263.77</v>
      </c>
      <c r="J83" s="4">
        <v>2901.55</v>
      </c>
      <c r="K83" s="4">
        <v>92058.45</v>
      </c>
      <c r="L83" s="27"/>
    </row>
    <row r="84" spans="1:11" ht="18" customHeight="1">
      <c r="A84" s="41" t="s">
        <v>1</v>
      </c>
      <c r="B84" s="41"/>
      <c r="C84" s="13"/>
      <c r="D84" s="7">
        <f>SUM(D6:D83)</f>
        <v>242817960.26</v>
      </c>
      <c r="E84" s="7"/>
      <c r="F84" s="7"/>
      <c r="G84" s="7"/>
      <c r="H84" s="7"/>
      <c r="I84" s="7">
        <f>SUM(I6:I65)</f>
        <v>763294.7849999999</v>
      </c>
      <c r="J84" s="7">
        <f>SUM(J6:J83)</f>
        <v>9145016.695</v>
      </c>
      <c r="K84" s="7">
        <f>SUM(K6:K60)</f>
        <v>146800764.64000002</v>
      </c>
    </row>
    <row r="92" spans="1:8" ht="15">
      <c r="A92" s="28"/>
      <c r="B92" s="28"/>
      <c r="C92" s="28"/>
      <c r="D92" s="28"/>
      <c r="E92" s="28"/>
      <c r="F92" s="28"/>
      <c r="G92" s="28"/>
      <c r="H92" s="28"/>
    </row>
    <row r="93" spans="1:8" ht="15">
      <c r="A93" s="28"/>
      <c r="B93" s="28"/>
      <c r="C93" s="28"/>
      <c r="D93" s="28"/>
      <c r="E93" s="28"/>
      <c r="F93" s="28"/>
      <c r="G93" s="28"/>
      <c r="H93" s="28"/>
    </row>
  </sheetData>
  <sheetProtection/>
  <mergeCells count="83">
    <mergeCell ref="A47:B47"/>
    <mergeCell ref="A65:B65"/>
    <mergeCell ref="A66:B66"/>
    <mergeCell ref="A83:B83"/>
    <mergeCell ref="A19:B19"/>
    <mergeCell ref="A21:B21"/>
    <mergeCell ref="A60:B60"/>
    <mergeCell ref="A26:B26"/>
    <mergeCell ref="A25:B25"/>
    <mergeCell ref="A45:B45"/>
    <mergeCell ref="A38:B38"/>
    <mergeCell ref="A37:B37"/>
    <mergeCell ref="A39:B39"/>
    <mergeCell ref="A40:B40"/>
    <mergeCell ref="A46:B46"/>
    <mergeCell ref="A41:B41"/>
    <mergeCell ref="A29:B29"/>
    <mergeCell ref="A10:B10"/>
    <mergeCell ref="A11:B11"/>
    <mergeCell ref="A15:B15"/>
    <mergeCell ref="A24:B24"/>
    <mergeCell ref="A16:B16"/>
    <mergeCell ref="A22:B22"/>
    <mergeCell ref="A12:B12"/>
    <mergeCell ref="A13:B13"/>
    <mergeCell ref="A30:B30"/>
    <mergeCell ref="A31:B31"/>
    <mergeCell ref="A84:B84"/>
    <mergeCell ref="A20:B20"/>
    <mergeCell ref="A27:B27"/>
    <mergeCell ref="A28:B28"/>
    <mergeCell ref="A34:B34"/>
    <mergeCell ref="A35:B35"/>
    <mergeCell ref="A36:B36"/>
    <mergeCell ref="A33:B33"/>
    <mergeCell ref="A8:B8"/>
    <mergeCell ref="A7:B7"/>
    <mergeCell ref="A17:B17"/>
    <mergeCell ref="A42:B42"/>
    <mergeCell ref="A43:B43"/>
    <mergeCell ref="A44:B44"/>
    <mergeCell ref="A23:B23"/>
    <mergeCell ref="A14:B14"/>
    <mergeCell ref="A18:B18"/>
    <mergeCell ref="A32:B32"/>
    <mergeCell ref="A48:B48"/>
    <mergeCell ref="A49:B49"/>
    <mergeCell ref="A50:B50"/>
    <mergeCell ref="A51:B51"/>
    <mergeCell ref="A52:B52"/>
    <mergeCell ref="A1:I1"/>
    <mergeCell ref="A2:I2"/>
    <mergeCell ref="B4:I4"/>
    <mergeCell ref="A5:B5"/>
    <mergeCell ref="A6:B6"/>
    <mergeCell ref="A63:B63"/>
    <mergeCell ref="A64:B64"/>
    <mergeCell ref="A53:B53"/>
    <mergeCell ref="A54:B54"/>
    <mergeCell ref="A55:B55"/>
    <mergeCell ref="A9:B9"/>
    <mergeCell ref="A59:B59"/>
    <mergeCell ref="A56:B56"/>
    <mergeCell ref="A57:B57"/>
    <mergeCell ref="A58:B58"/>
    <mergeCell ref="A77:B77"/>
    <mergeCell ref="A78:B78"/>
    <mergeCell ref="A67:B67"/>
    <mergeCell ref="A68:B68"/>
    <mergeCell ref="A69:B69"/>
    <mergeCell ref="A70:B70"/>
    <mergeCell ref="A71:B71"/>
    <mergeCell ref="A72:B72"/>
    <mergeCell ref="A80:B80"/>
    <mergeCell ref="A81:B81"/>
    <mergeCell ref="A82:B82"/>
    <mergeCell ref="A61:B61"/>
    <mergeCell ref="A62:B62"/>
    <mergeCell ref="A79:B79"/>
    <mergeCell ref="A73:B73"/>
    <mergeCell ref="A74:B74"/>
    <mergeCell ref="A76:B76"/>
    <mergeCell ref="A75:B75"/>
  </mergeCells>
  <printOptions/>
  <pageMargins left="0.1968503937007874" right="0" top="1.1811023622047245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2023-04-06T10:48:36Z</cp:lastPrinted>
  <dcterms:created xsi:type="dcterms:W3CDTF">2016-05-20T08:55:19Z</dcterms:created>
  <dcterms:modified xsi:type="dcterms:W3CDTF">2023-04-06T10:48:44Z</dcterms:modified>
  <cp:category/>
  <cp:version/>
  <cp:contentType/>
  <cp:contentStatus/>
  <cp:revision>1</cp:revision>
</cp:coreProperties>
</file>